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PEKERJAAN\COMPLIANCE PERUSAHAAN\y () Pelaporan Laporan Keuangan (XBRL)\(2020.10.......) Pelaporan LK WEGE per 30 September 2020\"/>
    </mc:Choice>
  </mc:AlternateContent>
  <bookViews>
    <workbookView xWindow="0" yWindow="0" windowWidth="23040" windowHeight="9264" firstSheet="1" activeTab="6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2" l="1"/>
  <c r="Y40" i="10" l="1"/>
  <c r="V40" i="10"/>
  <c r="N40" i="10"/>
  <c r="Y16" i="10" l="1"/>
  <c r="D41" i="10" l="1"/>
  <c r="Y18" i="10"/>
  <c r="Y15" i="10"/>
  <c r="V18" i="10"/>
  <c r="V16" i="10"/>
  <c r="V11" i="10"/>
  <c r="V15" i="10"/>
  <c r="B41" i="10"/>
  <c r="Y11" i="10"/>
  <c r="Y9" i="10"/>
  <c r="X15" i="10"/>
  <c r="V9" i="10"/>
  <c r="U15" i="10"/>
  <c r="T15" i="10"/>
  <c r="N15" i="10"/>
  <c r="D15" i="10"/>
  <c r="B15" i="10"/>
  <c r="B161" i="12"/>
  <c r="C157" i="12"/>
  <c r="B157" i="12"/>
  <c r="B102" i="12"/>
  <c r="B45" i="6"/>
  <c r="B23" i="6"/>
  <c r="B21" i="6"/>
  <c r="B257" i="4"/>
  <c r="B256" i="4"/>
  <c r="B253" i="4"/>
  <c r="B232" i="4"/>
  <c r="B231" i="4"/>
  <c r="B188" i="4"/>
  <c r="B123" i="4"/>
  <c r="B122" i="4"/>
  <c r="B56" i="4"/>
  <c r="B825" i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comments1.xml><?xml version="1.0" encoding="utf-8"?>
<comments xmlns="http://schemas.openxmlformats.org/spreadsheetml/2006/main">
  <authors>
    <author>Fujitsu</author>
  </authors>
  <commentList>
    <comment ref="C158" authorId="0" shapeId="0">
      <text>
        <r>
          <rPr>
            <sz val="9"/>
            <color theme="1"/>
            <rFont val="Calibri"/>
            <family val="2"/>
            <charset val="128"/>
            <scheme val="minor"/>
          </rPr>
          <t>Cash and cash equivalents cash flows, end of the period, must be equal with Total net increase (decrease) in cash and cash equivalents + Cash and cash equivalents cash flows, beginning of the period + Effect of exchange rate changes on cash and cash equivalents + Other increase decrease in cash and cash equivalents(id='VA_CF001_CashAndCashEquivalentsCashFlows_Prior')</t>
        </r>
      </text>
    </comment>
  </commentList>
</comments>
</file>

<file path=xl/sharedStrings.xml><?xml version="1.0" encoding="utf-8"?>
<sst xmlns="http://schemas.openxmlformats.org/spreadsheetml/2006/main" count="2119" uniqueCount="1336">
  <si>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</si>
  <si>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</si>
  <si>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</si>
  <si>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</si>
  <si>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</si>
  <si>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</si>
  <si>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</si>
  <si>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</si>
  <si>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</si>
  <si>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</si>
  <si>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</si>
  <si>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</si>
  <si>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</si>
  <si>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</si>
  <si>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</si>
  <si>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</si>
  <si>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</si>
  <si>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</si>
  <si>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</si>
  <si>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</si>
  <si>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</si>
  <si>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</si>
  <si>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</si>
  <si>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</si>
  <si>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</si>
  <si>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</si>
  <si>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</si>
  <si>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</si>
  <si>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</si>
  <si>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</si>
  <si>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</si>
  <si>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</si>
  <si>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</si>
  <si>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</si>
  <si>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</si>
  <si>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</si>
  <si>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</si>
  <si>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</si>
  <si>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</si>
  <si>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</si>
  <si>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</si>
  <si>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</si>
  <si>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</si>
  <si>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</si>
  <si>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</si>
  <si>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</si>
  <si>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</si>
  <si>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</si>
  <si>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</si>
  <si>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</si>
  <si>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</si>
  <si>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</si>
  <si>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</si>
  <si>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</si>
  <si>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</si>
  <si>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</si>
  <si>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</si>
  <si>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</si>
  <si>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</si>
  <si>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</si>
  <si>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</si>
  <si>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</si>
  <si>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</si>
  <si>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</si>
  <si>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</si>
  <si>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</si>
  <si>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</si>
  <si>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</si>
  <si>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</si>
  <si>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</si>
  <si>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</si>
  <si>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</si>
  <si>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</si>
  <si>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</si>
  <si>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</si>
  <si>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</si>
  <si>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</si>
  <si>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</si>
  <si>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</si>
  <si>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</si>
  <si>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</si>
  <si>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</si>
  <si>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</si>
  <si>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</si>
  <si>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</si>
  <si>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</si>
  <si>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</si>
  <si>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</si>
  <si>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</si>
  <si>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</si>
  <si>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</si>
  <si>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</si>
  <si>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</si>
  <si>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</si>
  <si>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</si>
  <si>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</si>
  <si>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</si>
  <si>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</si>
  <si>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</si>
  <si>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</si>
  <si>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</si>
  <si>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</si>
  <si>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</si>
  <si>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</si>
  <si>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</si>
  <si>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</si>
  <si>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</si>
  <si>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</si>
  <si>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</si>
  <si>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</si>
  <si>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</si>
  <si>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</si>
  <si>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</si>
  <si>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</si>
  <si>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</si>
  <si>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</si>
  <si>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</si>
  <si>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</si>
  <si>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</si>
  <si>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</si>
  <si>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</si>
  <si>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</si>
  <si>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</si>
  <si>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</si>
  <si>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</si>
  <si>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</si>
  <si>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</si>
  <si>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</si>
  <si>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</si>
  <si>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</si>
  <si>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</si>
  <si>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</si>
  <si>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</si>
  <si>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</si>
  <si>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</si>
  <si>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</si>
  <si>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</si>
  <si>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</si>
  <si>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</si>
  <si>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</si>
  <si>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</si>
  <si>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</si>
  <si>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</si>
  <si>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</si>
  <si>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</si>
  <si>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</si>
  <si>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</si>
  <si>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</si>
  <si>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</si>
  <si>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</si>
  <si>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</si>
  <si>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</si>
  <si>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</si>
  <si>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</si>
  <si>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</si>
  <si>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</si>
  <si>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</si>
  <si>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</si>
  <si>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</si>
  <si>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</si>
  <si>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</si>
  <si>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</si>
  <si>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</si>
  <si>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</si>
  <si>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</si>
  <si>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</si>
  <si>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</si>
  <si>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</si>
  <si>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</si>
  <si>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</si>
  <si>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</si>
  <si>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</si>
  <si>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</si>
  <si>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</si>
  <si>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</si>
  <si>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</si>
  <si>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</si>
  <si>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</si>
  <si>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</si>
  <si>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</si>
  <si>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</si>
  <si>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</si>
  <si>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</si>
  <si>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</si>
  <si>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</si>
  <si>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</si>
  <si>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</si>
  <si>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</si>
  <si>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</si>
  <si>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</si>
  <si>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</si>
  <si>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</si>
  <si>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</si>
  <si>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</si>
  <si>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</si>
  <si>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</si>
  <si>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</si>
  <si>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</si>
  <si>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</si>
  <si>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</si>
  <si>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</si>
  <si>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</si>
  <si>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</si>
  <si>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</si>
  <si>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</si>
  <si>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</si>
  <si>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</si>
  <si>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</si>
  <si>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</si>
  <si>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</si>
  <si>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</si>
  <si>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</si>
  <si>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</si>
  <si>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</si>
  <si>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</si>
  <si>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</si>
  <si>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</si>
  <si>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</si>
  <si>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</si>
  <si>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</si>
  <si>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</si>
  <si>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</si>
  <si>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</si>
  <si>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</si>
  <si>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</si>
  <si>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</si>
  <si>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</si>
  <si>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</si>
  <si>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</si>
  <si>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</si>
  <si>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</si>
  <si>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</si>
  <si>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</si>
  <si>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</si>
  <si>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</si>
  <si>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</si>
  <si>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</si>
  <si>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</si>
  <si>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</si>
  <si>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</si>
  <si>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</si>
  <si>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</si>
  <si>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</si>
  <si>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</si>
  <si>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</si>
  <si>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</si>
  <si>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</si>
  <si>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</si>
  <si>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</si>
  <si>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</si>
  <si>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</si>
  <si>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</si>
  <si>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</si>
  <si>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</si>
  <si>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</si>
  <si>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</si>
  <si>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</si>
  <si>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</si>
  <si>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</si>
  <si>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</si>
  <si>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</si>
  <si>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</si>
  <si>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</si>
  <si>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</si>
  <si>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</si>
  <si>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</si>
  <si>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</si>
  <si>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</si>
  <si>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</si>
  <si>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</si>
  <si>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</si>
  <si>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</si>
  <si>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</si>
  <si>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</si>
  <si>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</si>
  <si>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</si>
  <si>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</si>
  <si>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</si>
  <si>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</si>
  <si>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</si>
  <si>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</si>
  <si>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</si>
  <si>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</si>
  <si>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</si>
  <si>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</si>
  <si>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</si>
  <si>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</si>
  <si>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</si>
  <si>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</si>
  <si>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</si>
  <si>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</si>
  <si>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</si>
  <si>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</si>
  <si>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</si>
  <si>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</si>
  <si>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</si>
  <si>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</si>
  <si>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</si>
  <si>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</si>
  <si>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</si>
  <si>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</si>
  <si>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</si>
  <si>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</si>
  <si>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</si>
  <si>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</si>
  <si>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</si>
  <si>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</si>
  <si>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</si>
  <si>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</si>
  <si>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</si>
  <si>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</si>
  <si>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</si>
  <si>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</si>
  <si>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</si>
  <si>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</si>
  <si>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</si>
  <si>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</si>
  <si>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</si>
  <si>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</si>
  <si>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</si>
  <si>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</si>
  <si>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</si>
  <si>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</si>
  <si>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</si>
  <si>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</si>
  <si>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</si>
  <si>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</si>
  <si>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</si>
  <si>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</si>
  <si>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</si>
  <si>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</si>
  <si>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</si>
  <si>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</si>
  <si>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</si>
  <si>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</si>
  <si>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</si>
  <si>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</si>
  <si>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</si>
  <si>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</si>
  <si>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</si>
  <si>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</si>
  <si>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</si>
  <si>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</si>
  <si>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</si>
  <si>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</si>
  <si>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</si>
  <si>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</si>
  <si>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</si>
  <si>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</si>
  <si>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</si>
  <si>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</si>
  <si>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</si>
  <si>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</si>
  <si>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</si>
  <si>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</si>
  <si>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</si>
  <si>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</si>
  <si>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</si>
  <si>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</si>
  <si>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</si>
  <si>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</si>
  <si>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</si>
  <si>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</si>
  <si>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</si>
  <si>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</si>
  <si>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</si>
  <si>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</si>
  <si>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</si>
  <si>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</si>
  <si>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</si>
  <si>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</si>
  <si>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</si>
  <si>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</si>
  <si>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</si>
  <si>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</si>
  <si>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</si>
  <si>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</si>
  <si>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</si>
  <si>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</si>
  <si>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</si>
  <si>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</si>
  <si>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</si>
  <si>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</si>
  <si>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</si>
  <si>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</si>
  <si>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</si>
  <si>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</si>
  <si>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</si>
  <si>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</si>
  <si>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</si>
  <si>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</si>
  <si>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</si>
  <si>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</si>
  <si>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</si>
  <si>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</si>
  <si>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</si>
  <si>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</si>
  <si>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</si>
  <si>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</si>
  <si>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</si>
  <si>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</si>
  <si>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</si>
  <si>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</si>
  <si>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</si>
  <si>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</si>
  <si>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</si>
  <si>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</si>
  <si>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</si>
  <si>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</si>
  <si>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</si>
  <si>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</si>
  <si>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</si>
  <si>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</si>
  <si>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</si>
  <si>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</si>
  <si>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</si>
  <si>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</si>
  <si>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</si>
  <si>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</si>
  <si>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</si>
  <si>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</si>
  <si>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</si>
  <si>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</si>
  <si>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</si>
  <si>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</si>
  <si>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</si>
  <si>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</si>
  <si>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</si>
  <si>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</si>
  <si>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</si>
  <si>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</si>
  <si>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</si>
  <si>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</si>
  <si>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</si>
  <si>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</si>
  <si>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</si>
  <si>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</si>
  <si>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</si>
  <si>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</si>
  <si>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</si>
  <si>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</si>
  <si>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</si>
  <si>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</si>
  <si>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</si>
  <si>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</si>
  <si>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</si>
  <si>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</si>
  <si>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</si>
  <si>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</si>
  <si>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</si>
  <si>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</si>
  <si>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</si>
  <si>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</si>
  <si>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</si>
  <si>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</si>
  <si>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</si>
  <si>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</si>
  <si>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</si>
  <si>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</si>
  <si>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</si>
  <si>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</si>
  <si>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</si>
  <si>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</si>
  <si>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</si>
  <si>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</si>
  <si>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</si>
  <si>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</si>
  <si>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</si>
  <si>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</si>
  <si>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</si>
  <si>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</si>
  <si>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</si>
  <si>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</si>
  <si>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</si>
  <si>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</si>
  <si>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</si>
  <si>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</si>
  <si>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</si>
  <si>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</si>
  <si>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</si>
  <si>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</si>
  <si>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</si>
  <si>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</si>
  <si>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</si>
  <si>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</si>
  <si>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</si>
  <si>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</si>
  <si>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</si>
  <si>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</si>
  <si>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</si>
  <si>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</si>
  <si>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</si>
  <si>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</si>
  <si>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</si>
  <si>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</si>
  <si>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</si>
  <si>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</si>
  <si>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</si>
  <si>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</si>
  <si>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</si>
  <si>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</si>
  <si>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</si>
  <si>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</si>
  <si>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</si>
  <si>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</si>
  <si>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</si>
  <si>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</si>
  <si>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</si>
  <si>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</si>
  <si>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</si>
  <si>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</si>
  <si>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</si>
  <si>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</si>
  <si>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</si>
  <si>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</si>
  <si>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</si>
  <si>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</si>
  <si>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</si>
  <si>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</si>
  <si>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</si>
  <si>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</si>
  <si>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</si>
  <si>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</si>
  <si>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</si>
  <si>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</si>
  <si>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</si>
  <si>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</si>
  <si>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</si>
  <si>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</si>
  <si>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</si>
  <si>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</si>
  <si>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</si>
  <si>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</si>
  <si>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</si>
  <si>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</si>
  <si>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</si>
  <si>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</si>
  <si>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</si>
  <si>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</si>
  <si>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</si>
  <si>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</si>
  <si>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</si>
  <si>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</si>
  <si>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</si>
  <si>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</si>
  <si>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</si>
  <si>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</si>
  <si>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</si>
  <si>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</si>
  <si>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</si>
  <si>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</si>
  <si>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</si>
  <si>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</si>
  <si>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</si>
  <si>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</si>
  <si>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</si>
  <si>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</si>
  <si>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</si>
  <si>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</si>
  <si>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</si>
  <si>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</si>
  <si>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</si>
  <si>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</si>
  <si>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</si>
  <si>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</si>
  <si>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</si>
  <si>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</si>
  <si>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</si>
  <si>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</si>
  <si>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</si>
  <si>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</si>
  <si>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</si>
  <si>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</si>
  <si>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</si>
  <si>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</si>
  <si>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</si>
  <si>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</si>
  <si>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</si>
  <si>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</si>
  <si>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</si>
  <si>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</si>
  <si>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</si>
  <si>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</si>
  <si>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</si>
  <si>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</si>
  <si>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</si>
  <si>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</si>
  <si>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</si>
  <si>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</si>
  <si>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</si>
  <si>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</si>
  <si>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</si>
  <si>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</si>
  <si>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</si>
  <si>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</si>
  <si>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</si>
  <si>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</si>
  <si>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</si>
  <si>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</si>
  <si>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</si>
  <si>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</si>
  <si>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</si>
  <si>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</si>
  <si>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</si>
  <si>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</si>
  <si>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</si>
  <si>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</si>
  <si>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</si>
  <si>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</si>
  <si>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</si>
  <si>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</si>
  <si>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</si>
  <si>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</si>
  <si>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</si>
  <si>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</si>
  <si>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</si>
  <si>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</si>
  <si>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</si>
  <si>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</si>
  <si>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</si>
  <si>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</si>
  <si>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</si>
  <si>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</si>
  <si>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</si>
  <si>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</si>
  <si>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</si>
  <si>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</si>
  <si>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</si>
  <si>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</si>
  <si>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</si>
  <si>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</si>
  <si>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</si>
  <si>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</si>
  <si>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</si>
  <si>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</si>
  <si>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</si>
  <si>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</si>
  <si>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</si>
  <si>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</si>
  <si>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</si>
  <si>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</si>
  <si>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</si>
  <si>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</si>
  <si>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</si>
  <si>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</si>
  <si>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</si>
  <si>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</si>
  <si>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</si>
  <si>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</si>
  <si>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</si>
  <si>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</si>
  <si>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</si>
  <si>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</si>
  <si>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</si>
  <si>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</si>
  <si>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</si>
  <si>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</si>
  <si>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</si>
  <si>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</si>
  <si>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</si>
  <si>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</si>
  <si>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</si>
  <si>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</si>
  <si>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</si>
  <si>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</si>
  <si>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</si>
  <si>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</si>
  <si>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</si>
  <si>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</si>
  <si>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</si>
  <si>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</si>
  <si>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</si>
  <si>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</si>
  <si>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</si>
  <si>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</si>
  <si>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</si>
  <si>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</si>
  <si>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</si>
  <si>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</si>
  <si>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</si>
  <si>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</si>
  <si>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</si>
  <si>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</si>
  <si>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</si>
  <si>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</si>
  <si>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</si>
  <si>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</si>
  <si>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</si>
  <si>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</si>
  <si>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</si>
  <si>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</si>
  <si>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</si>
  <si>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</si>
  <si>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</si>
  <si>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</si>
  <si>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</si>
  <si>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</si>
  <si>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</si>
  <si>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</si>
  <si>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</si>
  <si>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</si>
  <si>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</si>
  <si>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</si>
  <si>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</si>
  <si>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</si>
  <si>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</si>
  <si>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</si>
  <si>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</si>
  <si>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</si>
  <si>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</si>
  <si>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</si>
  <si>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</si>
  <si>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</si>
  <si>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</si>
  <si>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</si>
  <si>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</si>
  <si>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</si>
  <si>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</si>
  <si>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</si>
  <si>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</si>
  <si>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</si>
  <si>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</si>
  <si>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</si>
  <si>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</si>
  <si>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</si>
  <si>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</si>
  <si>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</si>
  <si>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</si>
  <si>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</si>
  <si>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</si>
  <si>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</si>
  <si>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</si>
  <si>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</si>
  <si>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</si>
  <si>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</si>
  <si>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</si>
  <si>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</si>
  <si>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</si>
  <si>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</si>
  <si>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</si>
  <si>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</si>
  <si>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</si>
  <si>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</si>
  <si>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</si>
  <si>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</si>
  <si>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</si>
  <si>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</si>
  <si>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</si>
  <si>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</si>
  <si>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</si>
  <si>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</si>
  <si>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</si>
  <si>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</si>
  <si>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</si>
  <si>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</si>
  <si>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</si>
  <si>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</si>
  <si>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</si>
  <si>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</si>
  <si>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</si>
  <si>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</si>
  <si>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</si>
  <si>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</si>
  <si>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</si>
  <si>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</si>
  <si>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</si>
  <si>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</si>
  <si>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</si>
  <si>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</si>
  <si>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</si>
  <si>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</si>
  <si>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</si>
  <si>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</si>
  <si>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</si>
  <si>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</si>
  <si>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</si>
  <si>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</si>
  <si>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</si>
  <si>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</si>
  <si>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</si>
  <si>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</si>
  <si>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</si>
  <si>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</si>
  <si>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</si>
  <si>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</si>
  <si>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</si>
  <si>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</si>
  <si>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</si>
  <si>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</si>
  <si>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</si>
  <si>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</si>
  <si>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</si>
  <si>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</si>
  <si>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</si>
  <si>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</si>
  <si>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</si>
  <si>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</si>
  <si>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</si>
  <si>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</si>
  <si>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</si>
  <si>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</si>
  <si>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</si>
  <si>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</si>
  <si>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</si>
  <si>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</si>
  <si>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</si>
  <si>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</si>
  <si>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</si>
  <si>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</si>
  <si>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</si>
  <si>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</si>
  <si>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</si>
  <si>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</si>
  <si>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</si>
  <si>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</si>
  <si>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</si>
  <si>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</si>
  <si>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</si>
  <si>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</si>
  <si>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</si>
  <si>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</si>
  <si>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</si>
  <si>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</si>
  <si>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</si>
  <si>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</si>
  <si>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</si>
  <si>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</si>
  <si>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</si>
  <si>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</si>
  <si>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</si>
  <si>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</si>
  <si>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</si>
  <si>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</si>
  <si>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</si>
  <si>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</si>
  <si>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</si>
  <si>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</si>
  <si>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</si>
  <si>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</si>
  <si>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</si>
  <si>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</si>
  <si>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</si>
  <si>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</si>
  <si>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</si>
  <si>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</si>
  <si>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</si>
  <si>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</si>
  <si>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</si>
  <si>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</si>
  <si>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</si>
  <si>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</si>
  <si>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</si>
  <si>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</si>
  <si>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</si>
  <si>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</si>
  <si>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</si>
  <si>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</si>
  <si>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</si>
  <si>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</si>
  <si>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</si>
  <si>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</si>
  <si>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</si>
  <si>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</si>
  <si>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</si>
  <si>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</si>
  <si>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</si>
  <si>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</si>
  <si>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</si>
  <si>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</si>
  <si>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</si>
  <si>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</si>
  <si>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</si>
  <si>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</si>
  <si>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</si>
  <si>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</si>
  <si>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</si>
  <si>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</si>
  <si>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</si>
  <si>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</si>
  <si>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</si>
  <si>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</si>
  <si>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</si>
  <si>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</si>
  <si>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</si>
  <si>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</si>
  <si>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</si>
  <si>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</si>
  <si>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</si>
  <si>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</si>
  <si>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</si>
  <si>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</si>
  <si>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</si>
  <si>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</si>
  <si>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</si>
  <si>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</si>
  <si>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</si>
  <si>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</si>
  <si>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</si>
  <si>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</si>
  <si>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</si>
  <si>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</si>
  <si>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</si>
  <si>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</si>
  <si>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</si>
  <si>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</si>
  <si>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</si>
  <si>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</si>
  <si>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</si>
  <si>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</si>
  <si>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</si>
  <si>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</si>
  <si>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</si>
  <si>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</si>
  <si>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</si>
  <si>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</si>
  <si>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</si>
  <si>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</si>
  <si>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</si>
  <si>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</si>
  <si>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</si>
  <si>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</si>
  <si>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</si>
  <si>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</si>
  <si>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</si>
  <si>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</si>
  <si>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</si>
  <si>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</si>
  <si>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</si>
  <si>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</si>
  <si>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</si>
  <si>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</si>
  <si>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</si>
  <si>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</si>
  <si>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</si>
  <si>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</si>
  <si>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</si>
  <si>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</si>
  <si>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</si>
  <si>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</si>
  <si>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</si>
  <si>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</si>
  <si>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</si>
  <si>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</si>
  <si>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</si>
  <si>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</si>
  <si>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</si>
  <si>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</si>
  <si>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</si>
  <si>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</si>
  <si>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</si>
  <si>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</si>
  <si>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</si>
  <si>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</si>
  <si>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</si>
  <si>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</si>
  <si>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</si>
  <si>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</si>
  <si>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</si>
  <si>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</si>
  <si>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</si>
  <si>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</si>
  <si>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</si>
  <si>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</si>
  <si>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</si>
  <si>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</si>
  <si>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</si>
  <si>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</si>
  <si>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</si>
  <si>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</si>
  <si>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</si>
  <si>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</si>
  <si>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</si>
  <si>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</si>
  <si>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</si>
  <si>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</si>
  <si>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</si>
  <si>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</si>
  <si>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</si>
  <si>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</si>
  <si>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</si>
  <si>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</si>
  <si>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</si>
  <si>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</si>
  <si>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</si>
  <si>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</si>
  <si>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</si>
  <si>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</si>
  <si>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</si>
  <si>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</si>
  <si>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</si>
  <si>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</si>
  <si>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</si>
  <si>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</si>
  <si>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</si>
  <si>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</si>
  <si>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</si>
  <si>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</si>
  <si>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</si>
  <si>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</si>
  <si>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</si>
  <si>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</si>
  <si>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</si>
  <si>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</si>
  <si>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</si>
  <si>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</si>
  <si>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</si>
  <si>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</si>
  <si>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</si>
  <si>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</si>
  <si>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</si>
  <si>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</si>
  <si>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</si>
  <si>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</si>
  <si>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</si>
  <si>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</si>
  <si>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</si>
  <si>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</si>
  <si>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</si>
  <si>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</si>
  <si>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</si>
  <si>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</si>
  <si>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</si>
  <si>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</si>
  <si>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</si>
  <si>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</si>
  <si>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</si>
  <si>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</si>
  <si>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</si>
  <si>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</si>
  <si>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</si>
  <si>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</si>
  <si>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</si>
  <si>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</si>
  <si>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</si>
  <si>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</si>
  <si>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</si>
  <si>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</si>
  <si>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</si>
  <si>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</si>
  <si>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</si>
  <si>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</si>
  <si>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</si>
  <si>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</si>
  <si>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</si>
  <si>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</si>
  <si>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</si>
  <si>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</si>
  <si>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</si>
  <si>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</si>
  <si>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</si>
  <si>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</si>
  <si>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</si>
  <si>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</si>
  <si>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</si>
  <si>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</si>
  <si>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</si>
  <si>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</si>
  <si>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</si>
  <si>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</si>
  <si>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</si>
  <si>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</si>
  <si>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</si>
  <si>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</si>
  <si>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</si>
  <si>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</si>
  <si>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</si>
  <si>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</si>
  <si>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</si>
  <si>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</si>
  <si>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</si>
  <si>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</si>
  <si>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</si>
  <si>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</si>
  <si>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</si>
  <si>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</si>
  <si>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</si>
  <si>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</si>
  <si>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</si>
  <si>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</si>
  <si>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</si>
  <si>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</si>
  <si>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</si>
  <si>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</si>
  <si>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</si>
  <si>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</si>
  <si>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</si>
  <si>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</si>
  <si>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</si>
  <si>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</si>
  <si>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</si>
  <si>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</si>
  <si>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</si>
  <si>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</si>
  <si>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</si>
  <si>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</si>
  <si>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</si>
  <si>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</si>
  <si>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</si>
  <si>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</si>
  <si>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</si>
  <si>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</si>
  <si>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</si>
  <si>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</si>
  <si>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</si>
  <si>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</si>
  <si>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</si>
  <si>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</si>
  <si>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</si>
  <si>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</si>
  <si>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</si>
  <si>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</si>
  <si>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</si>
  <si>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</si>
  <si>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</si>
  <si>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</si>
  <si>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</si>
  <si>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</si>
  <si>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</si>
  <si>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</si>
  <si>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</si>
  <si>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</si>
  <si>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</si>
  <si>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</si>
  <si>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</si>
  <si>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</si>
  <si>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</si>
  <si>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</si>
  <si>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</si>
  <si>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</si>
  <si>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</si>
  <si>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</si>
  <si>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</si>
  <si>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</si>
  <si>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</si>
  <si>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</si>
  <si>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</si>
  <si>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</si>
  <si>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</si>
  <si>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</si>
  <si>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</si>
  <si>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</si>
  <si>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</si>
  <si>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</si>
  <si>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</si>
  <si>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</si>
  <si>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</si>
  <si>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</si>
  <si>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</si>
  <si>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</si>
  <si>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</si>
  <si>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</si>
  <si>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</si>
  <si>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</si>
  <si>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</si>
  <si>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</si>
  <si>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</si>
  <si>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</si>
  <si>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</si>
  <si>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</si>
  <si>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</si>
  <si>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</si>
  <si>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</si>
  <si>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</si>
  <si>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</si>
  <si>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</si>
  <si>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</si>
  <si>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</si>
  <si>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</si>
  <si>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</si>
  <si>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</si>
  <si>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</si>
  <si>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</si>
  <si>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</si>
  <si>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</si>
  <si>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</si>
  <si>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</si>
  <si>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</si>
  <si>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</si>
  <si>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</si>
  <si>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</si>
  <si>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</si>
  <si>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</si>
  <si>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</si>
  <si>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</si>
  <si>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</si>
  <si>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</si>
  <si>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</si>
  <si>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</si>
  <si>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</si>
  <si>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</si>
  <si>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</si>
  <si>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</si>
  <si>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</si>
  <si>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</si>
  <si>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</si>
  <si>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</si>
  <si>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</si>
  <si>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</si>
  <si>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</si>
  <si>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</si>
  <si>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</si>
  <si>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</si>
  <si>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</si>
  <si>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</si>
  <si>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</si>
  <si>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</si>
  <si>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</si>
  <si>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</si>
  <si>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2020-01-01</t>
  </si>
  <si>
    <t>2020-09-30</t>
  </si>
  <si>
    <t>2019-01-01</t>
  </si>
  <si>
    <t>2019-12-31</t>
  </si>
  <si>
    <t>2019-09-30</t>
  </si>
  <si>
    <t>2018-01-01</t>
  </si>
  <si>
    <t>2018-12-31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</si>
  <si>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</si>
  <si>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</si>
  <si>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</si>
  <si>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</si>
  <si>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</si>
  <si>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</si>
  <si>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</si>
  <si>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</si>
  <si>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</si>
  <si>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</si>
  <si>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</si>
  <si>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</si>
  <si>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</si>
  <si>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</si>
  <si>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</si>
  <si>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</si>
  <si>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</si>
  <si>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</si>
  <si>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</si>
  <si>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</si>
  <si>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</si>
  <si>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</si>
  <si>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</si>
  <si>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</si>
  <si>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</si>
  <si>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</si>
  <si>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</si>
  <si>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</si>
  <si>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</si>
  <si>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</si>
  <si>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</si>
  <si>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</si>
  <si>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</si>
  <si>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</si>
  <si>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</si>
  <si>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</si>
  <si>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</si>
  <si>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</si>
  <si>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</si>
  <si>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</si>
  <si>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</si>
  <si>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</si>
  <si>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</si>
  <si>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</si>
  <si>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</si>
  <si>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</si>
  <si>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</si>
  <si>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</si>
  <si>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</si>
  <si>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</si>
  <si>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</si>
  <si>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</si>
  <si>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</si>
  <si>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</si>
  <si>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</si>
  <si>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</si>
  <si>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</si>
  <si>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</si>
  <si>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</si>
  <si>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</si>
  <si>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</si>
  <si>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</si>
  <si>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</si>
  <si>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</si>
  <si>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</si>
  <si>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</si>
  <si>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</si>
  <si>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</si>
  <si>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</si>
  <si>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</si>
  <si>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</si>
  <si>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</si>
  <si>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</si>
  <si>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</si>
  <si>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</si>
  <si>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</si>
  <si>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</si>
  <si>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</si>
  <si>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</si>
  <si>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</si>
  <si>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</si>
  <si>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</si>
  <si>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</si>
  <si>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</si>
  <si>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</si>
  <si>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</si>
  <si>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</si>
  <si>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</si>
  <si>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</si>
  <si>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</si>
  <si>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</si>
  <si>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</si>
  <si>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</si>
  <si>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</si>
  <si>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</si>
  <si>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</si>
  <si>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</si>
  <si>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</si>
  <si>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</si>
  <si>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</si>
  <si>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</si>
  <si>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</si>
  <si>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</si>
  <si>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</si>
  <si>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</si>
  <si>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</si>
  <si>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</si>
  <si>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</si>
  <si>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</si>
  <si>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</si>
  <si>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</si>
  <si>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</si>
  <si>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</si>
  <si>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</si>
  <si>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</si>
  <si>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</si>
  <si>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</si>
  <si>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2020</t>
  </si>
  <si>
    <t>31 December 2019</t>
  </si>
  <si>
    <t>30 September 2019</t>
  </si>
  <si>
    <t>6`2f0@b*2#300)-%00b+1|7-1`0316*;#021)0%62c+00-e`0!99a*-#038)01;d+2|901`1698*-50b)1%5-6+0|b14`;c28*0111)9%8-2+029`-!3*0#;)20+1|9`-1*2-)3%1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</si>
</sst>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  <fill>
      <patternFill patternType="solid">
        <fgColor indexed="41"/>
        <bgColor indexed="10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6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6" fontId="10" fillId="6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190500</xdr:colOff>
      <xdr:row>23</xdr:row>
      <xdr:rowOff>297180</xdr:rowOff>
    </xdr:to>
    <xdr:sp macro="" textlink="">
      <xdr:nvSpPr>
        <xdr:cNvPr id="1028" name="_xssf_cell_comment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190500</xdr:colOff>
      <xdr:row>24</xdr:row>
      <xdr:rowOff>45720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785622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190500</xdr:colOff>
      <xdr:row>24</xdr:row>
      <xdr:rowOff>45720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785622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190500</xdr:colOff>
      <xdr:row>24</xdr:row>
      <xdr:rowOff>45720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785622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190500</xdr:colOff>
      <xdr:row>24</xdr:row>
      <xdr:rowOff>45720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785622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1212</v>
      </c>
    </row>
    <row r="16" spans="1:2" ht="12" thickBot="1">
      <c r="A16" s="6" t="s">
        <v>7</v>
      </c>
      <c r="B16" s="10" t="s">
        <v>1212</v>
      </c>
    </row>
    <row r="17" spans="1:2" ht="12" thickBot="1">
      <c r="A17" s="6" t="s">
        <v>5</v>
      </c>
      <c r="B17" s="10" t="s">
        <v>1213</v>
      </c>
    </row>
    <row r="18" spans="1:2" ht="12" thickBot="1">
      <c r="A18" s="6" t="s">
        <v>6</v>
      </c>
      <c r="B18" s="10" t="s">
        <v>1214</v>
      </c>
    </row>
    <row r="19" spans="1:2" ht="12" thickBot="1">
      <c r="A19" s="6" t="s">
        <v>7</v>
      </c>
      <c r="B19" s="10" t="s">
        <v>1214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12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2020-01-01</v>
      </c>
    </row>
    <row r="27" spans="1:2" ht="12" thickBot="1">
      <c r="A27" s="8" t="s">
        <v>12</v>
      </c>
      <c r="B27" s="10" t="str">
        <f>rap.date.2</f>
        <v>2020-09-30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12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2020-01-01</v>
      </c>
    </row>
    <row r="35" spans="1:2" ht="12" thickBot="1">
      <c r="A35" s="8" t="s">
        <v>12</v>
      </c>
      <c r="B35" s="10" t="str">
        <f>rap.date.2</f>
        <v>2020-09-30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2020-01-01</v>
      </c>
    </row>
    <row r="43" spans="1:2" ht="12" thickBot="1">
      <c r="A43" s="8" t="s">
        <v>12</v>
      </c>
      <c r="B43" s="10" t="str">
        <f>rap.date.2</f>
        <v>2020-09-30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2020-01-01</v>
      </c>
    </row>
    <row r="51" spans="1:2" ht="12" thickBot="1">
      <c r="A51" s="8" t="s">
        <v>12</v>
      </c>
      <c r="B51" s="10" t="str">
        <f>rap.date.2</f>
        <v>2020-09-30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2020-01-01</v>
      </c>
    </row>
    <row r="59" spans="1:2" ht="12" thickBot="1">
      <c r="A59" s="8" t="s">
        <v>12</v>
      </c>
      <c r="B59" s="10" t="str">
        <f>rap.date.2</f>
        <v>2020-09-30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2020-01-01</v>
      </c>
    </row>
    <row r="67" spans="1:2" ht="12" thickBot="1">
      <c r="A67" s="8" t="s">
        <v>12</v>
      </c>
      <c r="B67" s="10" t="str">
        <f>rap.date.2</f>
        <v>2020-09-30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2020-01-01</v>
      </c>
    </row>
    <row r="75" spans="1:2" ht="12" thickBot="1">
      <c r="A75" s="8" t="s">
        <v>12</v>
      </c>
      <c r="B75" s="10" t="str">
        <f>rap.date.2</f>
        <v>2020-09-30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2020-01-01</v>
      </c>
    </row>
    <row r="83" spans="1:2" ht="12" thickBot="1">
      <c r="A83" s="8" t="s">
        <v>12</v>
      </c>
      <c r="B83" s="10" t="str">
        <f>rap.date.2</f>
        <v>2020-09-30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2020-01-01</v>
      </c>
    </row>
    <row r="91" spans="1:2" ht="12" thickBot="1">
      <c r="A91" s="8" t="s">
        <v>12</v>
      </c>
      <c r="B91" s="10" t="str">
        <f>rap.date.2</f>
        <v>2020-09-30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2020-01-01</v>
      </c>
    </row>
    <row r="99" spans="1:2" ht="12" thickBot="1">
      <c r="A99" s="8" t="s">
        <v>12</v>
      </c>
      <c r="B99" s="10" t="str">
        <f>rap.date.2</f>
        <v>2020-09-30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2020-01-01</v>
      </c>
    </row>
    <row r="107" spans="1:2" ht="12" thickBot="1">
      <c r="A107" s="8" t="s">
        <v>12</v>
      </c>
      <c r="B107" s="10" t="str">
        <f>rap.date.2</f>
        <v>2020-09-30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2020-01-01</v>
      </c>
    </row>
    <row r="115" spans="1:2" ht="12" thickBot="1">
      <c r="A115" s="8" t="s">
        <v>12</v>
      </c>
      <c r="B115" s="10" t="str">
        <f>rap.date.2</f>
        <v>2020-09-30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2020-01-01</v>
      </c>
    </row>
    <row r="123" spans="1:2" ht="12" thickBot="1">
      <c r="A123" s="8" t="s">
        <v>12</v>
      </c>
      <c r="B123" s="10" t="str">
        <f>rap.date.2</f>
        <v>2020-09-30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2020-01-01</v>
      </c>
    </row>
    <row r="131" spans="1:2" ht="12" thickBot="1">
      <c r="A131" s="8" t="s">
        <v>12</v>
      </c>
      <c r="B131" s="10" t="str">
        <f>rap.date.2</f>
        <v>2020-09-30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2020-01-01</v>
      </c>
    </row>
    <row r="139" spans="1:2" ht="12" thickBot="1">
      <c r="A139" s="8" t="s">
        <v>12</v>
      </c>
      <c r="B139" s="10" t="str">
        <f>rap.date.2</f>
        <v>2020-09-30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2020-01-01</v>
      </c>
    </row>
    <row r="147" spans="1:2" ht="12" thickBot="1">
      <c r="A147" s="8" t="s">
        <v>12</v>
      </c>
      <c r="B147" s="10" t="str">
        <f>rap.date.2</f>
        <v>2020-09-30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2020-01-01</v>
      </c>
    </row>
    <row r="155" spans="1:2" ht="12" thickBot="1">
      <c r="A155" s="8" t="s">
        <v>12</v>
      </c>
      <c r="B155" s="10" t="str">
        <f>rap.date.2</f>
        <v>2020-09-30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2020-01-01</v>
      </c>
    </row>
    <row r="163" spans="1:2" ht="12" thickBot="1">
      <c r="A163" s="8" t="s">
        <v>12</v>
      </c>
      <c r="B163" s="10" t="str">
        <f>rap.date.2</f>
        <v>2020-09-30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2020-01-01</v>
      </c>
    </row>
    <row r="171" spans="1:2" ht="12" thickBot="1">
      <c r="A171" s="8" t="s">
        <v>12</v>
      </c>
      <c r="B171" s="10" t="str">
        <f>rap.date.2</f>
        <v>2020-09-30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2020-01-01</v>
      </c>
    </row>
    <row r="179" spans="1:2" ht="12" thickBot="1">
      <c r="A179" s="8" t="s">
        <v>12</v>
      </c>
      <c r="B179" s="10" t="str">
        <f>rap.date.2</f>
        <v>2020-09-30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2020-01-01</v>
      </c>
    </row>
    <row r="187" spans="1:2" ht="12" thickBot="1">
      <c r="A187" s="8" t="s">
        <v>12</v>
      </c>
      <c r="B187" s="10" t="str">
        <f>rap.date.2</f>
        <v>2020-09-30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2020-01-01</v>
      </c>
    </row>
    <row r="195" spans="1:2" ht="12" thickBot="1">
      <c r="A195" s="8" t="s">
        <v>12</v>
      </c>
      <c r="B195" s="10" t="str">
        <f>rap.date.2</f>
        <v>2020-09-30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2020-01-01</v>
      </c>
    </row>
    <row r="203" spans="1:2" ht="12" thickBot="1">
      <c r="A203" s="8" t="s">
        <v>12</v>
      </c>
      <c r="B203" s="10" t="str">
        <f>rap.date.2</f>
        <v>2020-09-30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2020-01-01</v>
      </c>
    </row>
    <row r="211" spans="1:2" ht="12" thickBot="1">
      <c r="A211" s="8" t="s">
        <v>12</v>
      </c>
      <c r="B211" s="10" t="str">
        <f>rap.date.2</f>
        <v>2020-09-30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2020-01-01</v>
      </c>
    </row>
    <row r="219" spans="1:2" ht="12" thickBot="1">
      <c r="A219" s="8" t="s">
        <v>12</v>
      </c>
      <c r="B219" s="10" t="str">
        <f>rap.date.2</f>
        <v>2020-09-30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2020-01-01</v>
      </c>
    </row>
    <row r="227" spans="1:2" ht="12" thickBot="1">
      <c r="A227" s="8" t="s">
        <v>12</v>
      </c>
      <c r="B227" s="10" t="str">
        <f>rap.date.2</f>
        <v>2020-09-30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2020-09-30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2020-09-30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2020-09-30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2020-09-30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2020-09-30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2020-09-30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2020-09-30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2020-09-30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2020-09-30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2020-09-30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2020-09-30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2020-09-30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2020-09-30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2020-09-30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2020-09-30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2020-09-30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2020-09-30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2020-09-30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2020-09-30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2020-09-30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2020-09-30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2020-09-30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2020-09-30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2020-09-30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2020-09-30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2020-09-30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2019-01-01</v>
      </c>
    </row>
    <row r="419" spans="1:2" ht="12" thickBot="1">
      <c r="A419" s="8" t="s">
        <v>12</v>
      </c>
      <c r="B419" s="10" t="str">
        <f>rap.date.5</f>
        <v>2019-12-31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2019-12-31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2019-01-01</v>
      </c>
    </row>
    <row r="434" spans="1:2" ht="12" thickBot="1">
      <c r="A434" s="8" t="s">
        <v>12</v>
      </c>
      <c r="B434" s="10" t="str">
        <f>rap.date.8</f>
        <v>2019-09-30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2019-01-01</v>
      </c>
    </row>
    <row r="442" spans="1:2" ht="12" thickBot="1">
      <c r="A442" s="8" t="s">
        <v>12</v>
      </c>
      <c r="B442" s="10" t="str">
        <f>rap.date.8</f>
        <v>2019-09-30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2019-01-01</v>
      </c>
    </row>
    <row r="450" spans="1:2" ht="12" thickBot="1">
      <c r="A450" s="8" t="s">
        <v>12</v>
      </c>
      <c r="B450" s="10" t="str">
        <f>rap.date.8</f>
        <v>2019-09-30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2019-01-01</v>
      </c>
    </row>
    <row r="458" spans="1:2" ht="12" thickBot="1">
      <c r="A458" s="8" t="s">
        <v>12</v>
      </c>
      <c r="B458" s="10" t="str">
        <f>rap.date.8</f>
        <v>2019-09-30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2019-01-01</v>
      </c>
    </row>
    <row r="466" spans="1:2" ht="12" thickBot="1">
      <c r="A466" s="8" t="s">
        <v>12</v>
      </c>
      <c r="B466" s="10" t="str">
        <f>rap.date.8</f>
        <v>2019-09-30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2019-01-01</v>
      </c>
    </row>
    <row r="474" spans="1:2" ht="12" thickBot="1">
      <c r="A474" s="8" t="s">
        <v>12</v>
      </c>
      <c r="B474" s="10" t="str">
        <f>rap.date.8</f>
        <v>2019-09-30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2019-01-01</v>
      </c>
    </row>
    <row r="482" spans="1:2" ht="12" thickBot="1">
      <c r="A482" s="8" t="s">
        <v>12</v>
      </c>
      <c r="B482" s="10" t="str">
        <f>rap.date.8</f>
        <v>2019-09-30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2019-01-01</v>
      </c>
    </row>
    <row r="490" spans="1:2" ht="12" thickBot="1">
      <c r="A490" s="8" t="s">
        <v>12</v>
      </c>
      <c r="B490" s="10" t="str">
        <f>rap.date.8</f>
        <v>2019-09-30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2019-01-01</v>
      </c>
    </row>
    <row r="498" spans="1:2" ht="12" thickBot="1">
      <c r="A498" s="8" t="s">
        <v>12</v>
      </c>
      <c r="B498" s="10" t="str">
        <f>rap.date.8</f>
        <v>2019-09-30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2019-01-01</v>
      </c>
    </row>
    <row r="506" spans="1:2" ht="12" thickBot="1">
      <c r="A506" s="8" t="s">
        <v>12</v>
      </c>
      <c r="B506" s="10" t="str">
        <f>rap.date.8</f>
        <v>2019-09-30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2019-01-01</v>
      </c>
    </row>
    <row r="514" spans="1:2" ht="12" thickBot="1">
      <c r="A514" s="8" t="s">
        <v>12</v>
      </c>
      <c r="B514" s="10" t="str">
        <f>rap.date.8</f>
        <v>2019-09-30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2019-01-01</v>
      </c>
    </row>
    <row r="522" spans="1:2" ht="12" thickBot="1">
      <c r="A522" s="8" t="s">
        <v>12</v>
      </c>
      <c r="B522" s="10" t="str">
        <f>rap.date.8</f>
        <v>2019-09-30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2019-01-01</v>
      </c>
    </row>
    <row r="530" spans="1:2" ht="12" thickBot="1">
      <c r="A530" s="8" t="s">
        <v>12</v>
      </c>
      <c r="B530" s="10" t="str">
        <f>rap.date.8</f>
        <v>2019-09-30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2019-01-01</v>
      </c>
    </row>
    <row r="538" spans="1:2" ht="12" thickBot="1">
      <c r="A538" s="8" t="s">
        <v>12</v>
      </c>
      <c r="B538" s="10" t="str">
        <f>rap.date.8</f>
        <v>2019-09-30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2019-01-01</v>
      </c>
    </row>
    <row r="546" spans="1:2" ht="12" thickBot="1">
      <c r="A546" s="8" t="s">
        <v>12</v>
      </c>
      <c r="B546" s="10" t="str">
        <f>rap.date.8</f>
        <v>2019-09-30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2019-01-01</v>
      </c>
    </row>
    <row r="554" spans="1:2" ht="12" thickBot="1">
      <c r="A554" s="8" t="s">
        <v>12</v>
      </c>
      <c r="B554" s="10" t="str">
        <f>rap.date.8</f>
        <v>2019-09-30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2019-01-01</v>
      </c>
    </row>
    <row r="562" spans="1:2" ht="12" thickBot="1">
      <c r="A562" s="8" t="s">
        <v>12</v>
      </c>
      <c r="B562" s="10" t="str">
        <f>rap.date.8</f>
        <v>2019-09-30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2019-01-01</v>
      </c>
    </row>
    <row r="570" spans="1:2" ht="12" thickBot="1">
      <c r="A570" s="8" t="s">
        <v>12</v>
      </c>
      <c r="B570" s="10" t="str">
        <f>rap.date.8</f>
        <v>2019-09-30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2019-01-01</v>
      </c>
    </row>
    <row r="578" spans="1:2" ht="12" thickBot="1">
      <c r="A578" s="8" t="s">
        <v>12</v>
      </c>
      <c r="B578" s="10" t="str">
        <f>rap.date.8</f>
        <v>2019-09-30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2019-01-01</v>
      </c>
    </row>
    <row r="586" spans="1:2" ht="12" thickBot="1">
      <c r="A586" s="8" t="s">
        <v>12</v>
      </c>
      <c r="B586" s="10" t="str">
        <f>rap.date.8</f>
        <v>2019-09-30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2019-01-01</v>
      </c>
    </row>
    <row r="594" spans="1:2" ht="12" thickBot="1">
      <c r="A594" s="8" t="s">
        <v>12</v>
      </c>
      <c r="B594" s="10" t="str">
        <f>rap.date.8</f>
        <v>2019-09-30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2019-01-01</v>
      </c>
    </row>
    <row r="602" spans="1:2" ht="12" thickBot="1">
      <c r="A602" s="8" t="s">
        <v>12</v>
      </c>
      <c r="B602" s="10" t="str">
        <f>rap.date.8</f>
        <v>2019-09-30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2019-01-01</v>
      </c>
    </row>
    <row r="610" spans="1:2" ht="12" thickBot="1">
      <c r="A610" s="8" t="s">
        <v>12</v>
      </c>
      <c r="B610" s="10" t="str">
        <f>rap.date.8</f>
        <v>2019-09-30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2019-01-01</v>
      </c>
    </row>
    <row r="618" spans="1:2" ht="12" thickBot="1">
      <c r="A618" s="8" t="s">
        <v>12</v>
      </c>
      <c r="B618" s="10" t="str">
        <f>rap.date.8</f>
        <v>2019-09-30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2019-01-01</v>
      </c>
    </row>
    <row r="626" spans="1:2" ht="12" thickBot="1">
      <c r="A626" s="8" t="s">
        <v>12</v>
      </c>
      <c r="B626" s="10" t="str">
        <f>rap.date.8</f>
        <v>2019-09-30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2019-01-01</v>
      </c>
    </row>
    <row r="634" spans="1:2" ht="12" thickBot="1">
      <c r="A634" s="8" t="s">
        <v>12</v>
      </c>
      <c r="B634" s="10" t="str">
        <f>rap.date.8</f>
        <v>2019-09-30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2019-09-30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2019-09-30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2019-09-30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2019-09-30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2019-09-30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2019-09-30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2019-09-30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2019-09-30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2019-09-30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2019-09-30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2019-09-30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2019-09-30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2019-09-30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2019-09-30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2019-09-30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2019-09-30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2019-09-30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2019-09-30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2019-09-30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2019-09-30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2019-09-30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2019-09-30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2019-09-30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2019-09-30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2019-09-30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2019-09-30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2018-12-31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115" zoomScaleNormal="115" workbookViewId="0">
      <selection activeCell="A37" sqref="A37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1332</v>
      </c>
      <c r="C4" s="16"/>
      <c r="D4" s="16"/>
    </row>
    <row r="5" spans="1:4" ht="15" thickBot="1">
      <c r="A5" s="19" t="s">
        <v>18</v>
      </c>
      <c r="B5" s="36" t="s">
        <v>1234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7" t="s">
        <v>1206</v>
      </c>
      <c r="C7" s="20" t="s">
        <v>23</v>
      </c>
      <c r="D7" s="16"/>
    </row>
    <row r="8" spans="1:4" ht="15" thickBot="1">
      <c r="A8" s="19" t="s">
        <v>24</v>
      </c>
      <c r="B8" s="38" t="s">
        <v>1225</v>
      </c>
      <c r="C8" s="20" t="s">
        <v>25</v>
      </c>
      <c r="D8" s="16"/>
    </row>
    <row r="9" spans="1:4" ht="15" thickBot="1">
      <c r="A9" s="19" t="s">
        <v>26</v>
      </c>
      <c r="B9" s="47" t="s">
        <v>1233</v>
      </c>
      <c r="C9" s="20" t="s">
        <v>27</v>
      </c>
      <c r="D9" s="16"/>
    </row>
    <row r="10" spans="1:4" ht="15" thickBot="1">
      <c r="A10" s="19" t="s">
        <v>28</v>
      </c>
      <c r="B10" s="45" t="s">
        <v>1248</v>
      </c>
      <c r="C10" s="20" t="s">
        <v>29</v>
      </c>
      <c r="D10" s="16"/>
    </row>
    <row r="11" spans="1:4" ht="15" thickBot="1">
      <c r="A11" s="19" t="s">
        <v>30</v>
      </c>
      <c r="B11" s="46" t="s">
        <v>1287</v>
      </c>
      <c r="C11" s="20" t="s">
        <v>31</v>
      </c>
      <c r="D11" s="16"/>
    </row>
    <row r="12" spans="1:4" ht="27" thickBot="1">
      <c r="A12" s="19" t="s">
        <v>32</v>
      </c>
      <c r="B12" s="21" t="s">
        <v>1215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1315</v>
      </c>
      <c r="C13" s="20" t="s">
        <v>35</v>
      </c>
      <c r="D13" s="16"/>
    </row>
    <row r="14" spans="1:4" ht="15" thickBot="1">
      <c r="A14" s="19" t="s">
        <v>36</v>
      </c>
      <c r="B14" s="48" t="s">
        <v>1319</v>
      </c>
      <c r="C14" s="20" t="s">
        <v>37</v>
      </c>
      <c r="D14" s="16"/>
    </row>
    <row r="15" spans="1:4" ht="27" thickBot="1">
      <c r="A15" s="19" t="s">
        <v>38</v>
      </c>
      <c r="B15" s="49"/>
      <c r="C15" s="20" t="s">
        <v>39</v>
      </c>
      <c r="D15" s="16"/>
    </row>
    <row r="16" spans="1:4" ht="40.200000000000003" thickBot="1">
      <c r="A16" s="19" t="s">
        <v>40</v>
      </c>
      <c r="B16" s="21" t="s">
        <v>1331</v>
      </c>
      <c r="C16" s="20" t="s">
        <v>41</v>
      </c>
      <c r="D16" s="16"/>
    </row>
    <row r="17" spans="1:4" ht="27" thickBot="1">
      <c r="A17" s="19" t="s">
        <v>42</v>
      </c>
      <c r="B17" s="39" t="s">
        <v>1241</v>
      </c>
      <c r="C17" s="20" t="s">
        <v>43</v>
      </c>
      <c r="D17" s="16"/>
    </row>
    <row r="18" spans="1:4" ht="15" thickBot="1">
      <c r="A18" s="19" t="s">
        <v>44</v>
      </c>
      <c r="B18" s="40" t="s">
        <v>1208</v>
      </c>
      <c r="C18" s="20" t="s">
        <v>45</v>
      </c>
      <c r="D18" s="16"/>
    </row>
    <row r="19" spans="1:4" ht="15" thickBot="1">
      <c r="A19" s="19" t="s">
        <v>46</v>
      </c>
      <c r="B19" s="41" t="s">
        <v>1209</v>
      </c>
      <c r="C19" s="20" t="s">
        <v>47</v>
      </c>
      <c r="D19" s="16"/>
    </row>
    <row r="20" spans="1:4" ht="15" thickBot="1">
      <c r="A20" s="19" t="s">
        <v>48</v>
      </c>
      <c r="B20" s="44" t="s">
        <v>1211</v>
      </c>
      <c r="C20" s="20" t="s">
        <v>49</v>
      </c>
      <c r="D20" s="16"/>
    </row>
    <row r="21" spans="1:4" ht="15" thickBot="1">
      <c r="A21" s="19" t="s">
        <v>50</v>
      </c>
      <c r="B21" s="42" t="s">
        <v>1210</v>
      </c>
      <c r="C21" s="20" t="s">
        <v>51</v>
      </c>
      <c r="D21" s="16"/>
    </row>
    <row r="22" spans="1:4" ht="15" thickBot="1">
      <c r="A22" s="19" t="s">
        <v>52</v>
      </c>
      <c r="B22" s="43" t="s">
        <v>1212</v>
      </c>
      <c r="C22" s="20" t="s">
        <v>53</v>
      </c>
      <c r="D22" s="16"/>
    </row>
    <row r="23" spans="1:4" ht="15" thickBot="1">
      <c r="A23" s="19" t="s">
        <v>54</v>
      </c>
      <c r="B23" s="50" t="s">
        <v>1223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1" t="s">
        <v>1235</v>
      </c>
      <c r="C25" s="20" t="s">
        <v>59</v>
      </c>
      <c r="D25" s="16"/>
    </row>
    <row r="26" spans="1:4" ht="15" thickBot="1">
      <c r="A26" s="19" t="s">
        <v>60</v>
      </c>
      <c r="B26" s="52" t="s">
        <v>1325</v>
      </c>
      <c r="C26" s="20" t="s">
        <v>61</v>
      </c>
      <c r="D26" s="16"/>
    </row>
    <row r="27" spans="1:4" ht="15" thickBot="1">
      <c r="A27" s="19" t="s">
        <v>62</v>
      </c>
      <c r="B27" s="53"/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/>
      <c r="C30" s="20" t="s">
        <v>69</v>
      </c>
      <c r="D30" s="16"/>
    </row>
    <row r="31" spans="1:4" ht="15" thickBot="1">
      <c r="A31" s="19" t="s">
        <v>70</v>
      </c>
      <c r="B31" s="21"/>
      <c r="C31" s="20" t="s">
        <v>71</v>
      </c>
      <c r="D31" s="16"/>
    </row>
    <row r="32" spans="1:4" ht="27" thickBot="1">
      <c r="A32" s="19" t="s">
        <v>72</v>
      </c>
      <c r="B32" s="21"/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15" thickBot="1">
      <c r="A34" s="19" t="s">
        <v>76</v>
      </c>
      <c r="B34" s="21"/>
      <c r="C34" s="20" t="s">
        <v>77</v>
      </c>
      <c r="D34" s="16"/>
    </row>
    <row r="35" spans="1:4" ht="27" thickBot="1">
      <c r="A35" s="19" t="s">
        <v>78</v>
      </c>
      <c r="B35" s="21"/>
      <c r="C35" s="20" t="s">
        <v>79</v>
      </c>
      <c r="D35" s="16"/>
    </row>
    <row r="36" spans="1:4" ht="53.4" thickBot="1">
      <c r="A36" s="19" t="s">
        <v>80</v>
      </c>
      <c r="B36" s="21" t="s">
        <v>1328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1328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>
      <selection activeCell="C260" sqref="C260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4" t="s">
        <v>84</v>
      </c>
      <c r="B1" s="55"/>
      <c r="C1" s="55"/>
      <c r="D1" s="55"/>
      <c r="E1" s="55"/>
      <c r="F1" s="55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1332</v>
      </c>
      <c r="C4" s="18" t="s">
        <v>1333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916297840028</v>
      </c>
      <c r="C7" s="32">
        <v>1456213508216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0</v>
      </c>
      <c r="C15" s="32">
        <v>12238413512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534737408829</v>
      </c>
      <c r="C18" s="32">
        <v>640213516809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190039152203</v>
      </c>
      <c r="C19" s="32">
        <v>232441412387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375136143415</v>
      </c>
      <c r="C22" s="32">
        <v>393472358769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161863770840</v>
      </c>
      <c r="C23" s="32">
        <v>129490558461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591659436247</v>
      </c>
      <c r="C25" s="32">
        <v>815961983289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772096108461</v>
      </c>
      <c r="C26" s="32">
        <v>706801576926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365485870914</v>
      </c>
      <c r="C41" s="32">
        <v>360110927932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102277151752</v>
      </c>
      <c r="C42" s="32">
        <v>68868836390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193401826669</v>
      </c>
      <c r="C47" s="32">
        <v>230262510429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142574360238</v>
      </c>
      <c r="C48" s="32">
        <v>41069991268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f>SUM(B7:B55)</f>
        <v>4345569069596</v>
      </c>
      <c r="C56" s="32">
        <v>5087145594388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9482977612</v>
      </c>
      <c r="C64" s="32">
        <v>12771821952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13718396630</v>
      </c>
      <c r="C65" s="32">
        <v>26831659332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328762516153</v>
      </c>
      <c r="C72" s="32">
        <v>312345914538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/>
      <c r="C82" s="32"/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570401748</v>
      </c>
      <c r="C86" s="32">
        <v>47411258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253304034758</v>
      </c>
      <c r="C100" s="32">
        <v>248028668000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138988305292</v>
      </c>
      <c r="C101" s="32">
        <v>148616268053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v>441209025585</v>
      </c>
      <c r="C121" s="32">
        <v>361526774601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f>SUM(B64:B121)</f>
        <v>1186035657778</v>
      </c>
      <c r="C122" s="32">
        <v>1110168517734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f>SUM(B122,B56)</f>
        <v>5531604727374</v>
      </c>
      <c r="C123" s="32">
        <v>6197314112122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v>504007000000</v>
      </c>
      <c r="C127" s="32">
        <v>176845315377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1081164788220</v>
      </c>
      <c r="C130" s="32">
        <v>1118995784793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450202431532</v>
      </c>
      <c r="C131" s="32">
        <v>756247257719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2188690264</v>
      </c>
      <c r="C133" s="32">
        <v>6617424295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9247688355</v>
      </c>
      <c r="C134" s="32">
        <v>0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26056628948</v>
      </c>
      <c r="C136" s="32">
        <v>23618628368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2644075533</v>
      </c>
      <c r="C137" s="32">
        <v>2249864718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410313210327</v>
      </c>
      <c r="C140" s="32">
        <v>805738990596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89479028383</v>
      </c>
      <c r="C142" s="32">
        <v>55975405628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/>
      <c r="C152" s="32"/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98640480849</v>
      </c>
      <c r="C186" s="32">
        <v>111611759267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f>SUM(B127:B187)</f>
        <v>2673944022411</v>
      </c>
      <c r="C188" s="32">
        <v>3057900430761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/>
      <c r="C195" s="32"/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566742987478</v>
      </c>
      <c r="C215" s="32">
        <v>665151375443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>
        <v>1448609173</v>
      </c>
      <c r="C216" s="32">
        <v>5167649375</v>
      </c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9382144565</v>
      </c>
      <c r="C227" s="32">
        <v>9689826668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>
        <v>109000000000</v>
      </c>
      <c r="C229" s="32">
        <v>0</v>
      </c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f>SUM(B215:B230)</f>
        <v>686573741216</v>
      </c>
      <c r="C231" s="32">
        <v>680008851486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f>SUM(B231,B188)</f>
        <v>3360517763627</v>
      </c>
      <c r="C232" s="32">
        <v>3737909282247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v>8469523881</v>
      </c>
      <c r="C247" s="32">
        <v>7448287464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100974287000</v>
      </c>
      <c r="C251" s="32">
        <v>78974287000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551363345673</v>
      </c>
      <c r="C252" s="32">
        <v>862474376144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f>SUM(B235:B252)</f>
        <v>2140869925712</v>
      </c>
      <c r="C253" s="32">
        <v>2428959719766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30217038035</v>
      </c>
      <c r="C255" s="32">
        <v>30445110109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f>SUM(B253,B255)</f>
        <v>2171086963747</v>
      </c>
      <c r="C256" s="32">
        <v>2459404829875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f>SUM(B256,B232)</f>
        <v>5531604727374</v>
      </c>
      <c r="C257" s="32">
        <v>6197314112122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opLeftCell="A45" zoomScale="115" zoomScaleNormal="115" workbookViewId="0">
      <selection activeCell="B60" sqref="B60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4" t="s">
        <v>591</v>
      </c>
      <c r="B1" s="55"/>
      <c r="C1" s="55"/>
      <c r="D1" s="55"/>
      <c r="E1" s="55"/>
      <c r="F1" s="55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596</v>
      </c>
      <c r="B5" s="32">
        <v>2136464388788</v>
      </c>
      <c r="C5" s="32">
        <v>3368926937153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1956121051092</v>
      </c>
      <c r="C6" s="33">
        <v>3000532659599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180343337696</v>
      </c>
      <c r="C7" s="32">
        <v>368394277554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48343988909</v>
      </c>
      <c r="C9" s="33">
        <v>57190660914</v>
      </c>
      <c r="D9" s="20" t="s">
        <v>605</v>
      </c>
      <c r="E9" s="16"/>
      <c r="F9" s="16"/>
    </row>
    <row r="10" spans="1:6" ht="15" thickBot="1">
      <c r="A10" s="19" t="s">
        <v>606</v>
      </c>
      <c r="B10" s="32"/>
      <c r="C10" s="32"/>
      <c r="D10" s="20" t="s">
        <v>607</v>
      </c>
      <c r="E10" s="16"/>
      <c r="F10" s="16"/>
    </row>
    <row r="11" spans="1:6" ht="15" thickBot="1">
      <c r="A11" s="19" t="s">
        <v>608</v>
      </c>
      <c r="B11" s="33">
        <v>21288582090</v>
      </c>
      <c r="C11" s="33">
        <v>8952676432</v>
      </c>
      <c r="D11" s="20" t="s">
        <v>609</v>
      </c>
      <c r="E11" s="16"/>
      <c r="F11" s="16"/>
    </row>
    <row r="12" spans="1:6" ht="27" thickBot="1">
      <c r="A12" s="19" t="s">
        <v>610</v>
      </c>
      <c r="B12" s="32"/>
      <c r="C12" s="32"/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17856589475</v>
      </c>
      <c r="C14" s="32">
        <v>61479301980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v>235112369669</v>
      </c>
      <c r="C16" s="32">
        <v>40721059502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v>232965588571</v>
      </c>
      <c r="C17" s="33">
        <v>100299689930</v>
      </c>
      <c r="D17" s="20" t="s">
        <v>621</v>
      </c>
      <c r="E17" s="16"/>
      <c r="F17" s="16"/>
    </row>
    <row r="18" spans="1:6" ht="15" thickBot="1">
      <c r="A18" s="19" t="s">
        <v>622</v>
      </c>
      <c r="B18" s="32"/>
      <c r="C18" s="32"/>
      <c r="D18" s="20" t="s">
        <v>623</v>
      </c>
      <c r="E18" s="16"/>
      <c r="F18" s="16"/>
    </row>
    <row r="19" spans="1:6" ht="27" thickBot="1">
      <c r="A19" s="19" t="s">
        <v>624</v>
      </c>
      <c r="B19" s="32">
        <v>130714137270</v>
      </c>
      <c r="C19" s="32">
        <v>304151611760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0</v>
      </c>
      <c r="C20" s="32">
        <v>0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f>rap.fact.id.IX02_0422_003_01_01</f>
        <v>130714137270</v>
      </c>
      <c r="C21" s="32">
        <v>304151611760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f>rap.fact.id.IX02_0423_003_01_01</f>
        <v>130714137270</v>
      </c>
      <c r="C23" s="32">
        <v>304151611760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/>
      <c r="C28" s="32"/>
      <c r="D28" s="26" t="s">
        <v>643</v>
      </c>
      <c r="E28" s="16"/>
      <c r="F28" s="16"/>
    </row>
    <row r="29" spans="1:6" ht="53.4" thickBot="1">
      <c r="A29" s="25" t="s">
        <v>644</v>
      </c>
      <c r="B29" s="32"/>
      <c r="C29" s="32"/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/>
      <c r="C44" s="32"/>
      <c r="D44" s="24" t="s">
        <v>675</v>
      </c>
      <c r="E44" s="16"/>
      <c r="F44" s="16"/>
    </row>
    <row r="45" spans="1:6" ht="15" thickBot="1">
      <c r="A45" s="19" t="s">
        <v>676</v>
      </c>
      <c r="B45" s="32">
        <f>rap.fact.id.IX02_0419_003_01_01</f>
        <v>130714137270</v>
      </c>
      <c r="C45" s="32">
        <v>304151611760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130942209344</v>
      </c>
      <c r="C47" s="32">
        <v>302614462530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-228072074</v>
      </c>
      <c r="C48" s="32">
        <v>1537149230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v>130942209344</v>
      </c>
      <c r="C50" s="32">
        <v>302614462530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v>-228072074</v>
      </c>
      <c r="C51" s="32">
        <v>1537149230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13.68</v>
      </c>
      <c r="C54" s="34">
        <v>31.61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O31" zoomScale="85" zoomScaleNormal="85" workbookViewId="0">
      <selection activeCell="Y46" sqref="Y46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1332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6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6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7448287464</v>
      </c>
      <c r="O9" s="32"/>
      <c r="P9" s="32"/>
      <c r="Q9" s="32"/>
      <c r="R9" s="32"/>
      <c r="S9" s="32"/>
      <c r="T9" s="32">
        <v>78974287000</v>
      </c>
      <c r="U9" s="32">
        <v>862474376144</v>
      </c>
      <c r="V9" s="32">
        <f>SUM(B9:U9)</f>
        <v>2428959719766</v>
      </c>
      <c r="W9" s="32"/>
      <c r="X9" s="32">
        <v>30445110109</v>
      </c>
      <c r="Y9" s="32">
        <f>SUM(V9:X9)</f>
        <v>2459404829875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-306851376618</v>
      </c>
      <c r="V11" s="35">
        <f>SUM(B11:U11)</f>
        <v>-306851376618</v>
      </c>
      <c r="W11" s="32"/>
      <c r="X11" s="32">
        <v>-420245238</v>
      </c>
      <c r="Y11" s="35">
        <f>SUM(V11:X11)</f>
        <v>-307271621856</v>
      </c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rap.fact.id.IX02_0015_015_01_01</f>
        <v>957200000000</v>
      </c>
      <c r="C15" s="32"/>
      <c r="D15" s="32">
        <f>rap.fact.id.IX02_0015_009_01_01</f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f>rap.fact.id.IX02_0015_028_01_01</f>
        <v>7448287464</v>
      </c>
      <c r="O15" s="32"/>
      <c r="P15" s="32"/>
      <c r="Q15" s="32"/>
      <c r="R15" s="32"/>
      <c r="S15" s="32"/>
      <c r="T15" s="32">
        <f>rap.fact.id.IX02_0015_013_01_01</f>
        <v>78974287000</v>
      </c>
      <c r="U15" s="32">
        <f>SUM(U9:U11)</f>
        <v>555622999526</v>
      </c>
      <c r="V15" s="32">
        <f>SUM(V9,V11)</f>
        <v>2122108343148</v>
      </c>
      <c r="W15" s="32"/>
      <c r="X15" s="32">
        <f>SUM(X9:X11)</f>
        <v>30024864871</v>
      </c>
      <c r="Y15" s="35">
        <f>SUM(V15:X15)</f>
        <v>2152133208019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130942209344</v>
      </c>
      <c r="V16" s="35">
        <f>SUM(B16:U16)</f>
        <v>130942209344</v>
      </c>
      <c r="W16" s="32"/>
      <c r="X16" s="35">
        <v>-228072074</v>
      </c>
      <c r="Y16" s="35">
        <f>SUM(V16:X16)</f>
        <v>130714137270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5"/>
      <c r="W17" s="32"/>
      <c r="X17" s="32"/>
      <c r="Y17" s="35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22000000000</v>
      </c>
      <c r="U18" s="32">
        <v>-22000000000</v>
      </c>
      <c r="V18" s="35">
        <f>SUM(B18:U18)</f>
        <v>0</v>
      </c>
      <c r="W18" s="32"/>
      <c r="X18" s="32"/>
      <c r="Y18" s="35">
        <f>SUM(V18:X18)</f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112949600000</v>
      </c>
      <c r="V19" s="33">
        <v>112949600000</v>
      </c>
      <c r="W19" s="33"/>
      <c r="X19" s="33"/>
      <c r="Y19" s="33">
        <v>112949600000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>
        <f>-167878865+1189115282</f>
        <v>1021236417</v>
      </c>
      <c r="O40" s="32"/>
      <c r="P40" s="32"/>
      <c r="Q40" s="32"/>
      <c r="R40" s="32"/>
      <c r="S40" s="32"/>
      <c r="T40" s="32"/>
      <c r="U40" s="32">
        <v>-252263197</v>
      </c>
      <c r="V40" s="32">
        <f>SUM(B40:U40)</f>
        <v>768973220</v>
      </c>
      <c r="W40" s="32"/>
      <c r="X40" s="32">
        <v>420245238</v>
      </c>
      <c r="Y40" s="32">
        <f>SUM(V40:X40)</f>
        <v>1189218458</v>
      </c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f>SUM(B15:B40)</f>
        <v>957200000000</v>
      </c>
      <c r="C41" s="35"/>
      <c r="D41" s="35">
        <f>SUM(D15:D40)</f>
        <v>522862769158</v>
      </c>
      <c r="E41" s="35"/>
      <c r="F41" s="35"/>
      <c r="G41" s="35"/>
      <c r="H41" s="35"/>
      <c r="I41" s="35"/>
      <c r="J41" s="35"/>
      <c r="K41" s="35"/>
      <c r="L41" s="35"/>
      <c r="M41" s="35"/>
      <c r="N41" s="35">
        <v>8469523881</v>
      </c>
      <c r="O41" s="35"/>
      <c r="P41" s="35"/>
      <c r="Q41" s="35"/>
      <c r="R41" s="35"/>
      <c r="S41" s="35"/>
      <c r="T41" s="35">
        <v>100974287000</v>
      </c>
      <c r="U41" s="35">
        <v>551363345673</v>
      </c>
      <c r="V41" s="35">
        <v>2140869925712</v>
      </c>
      <c r="W41" s="35"/>
      <c r="X41" s="35">
        <v>30217038035</v>
      </c>
      <c r="Y41" s="35">
        <v>2171086963747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O30" zoomScale="85" zoomScaleNormal="85" workbookViewId="0">
      <selection activeCell="Y41" sqref="Y41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1334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6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6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7958123768</v>
      </c>
      <c r="O9" s="32"/>
      <c r="P9" s="32"/>
      <c r="Q9" s="32"/>
      <c r="R9" s="32"/>
      <c r="S9" s="32"/>
      <c r="T9" s="32">
        <v>58974287000</v>
      </c>
      <c r="U9" s="32">
        <v>564096767909</v>
      </c>
      <c r="V9" s="32">
        <v>2111091947835</v>
      </c>
      <c r="W9" s="32"/>
      <c r="X9" s="32">
        <v>25736507868</v>
      </c>
      <c r="Y9" s="32">
        <v>2136828455703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7958123768</v>
      </c>
      <c r="O15" s="32"/>
      <c r="P15" s="32"/>
      <c r="Q15" s="32"/>
      <c r="R15" s="32"/>
      <c r="S15" s="32"/>
      <c r="T15" s="32">
        <v>58974287000</v>
      </c>
      <c r="U15" s="32">
        <v>564096767909</v>
      </c>
      <c r="V15" s="32">
        <v>2111091947835</v>
      </c>
      <c r="W15" s="32"/>
      <c r="X15" s="32">
        <v>25736507868</v>
      </c>
      <c r="Y15" s="32">
        <v>2136828455703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302614462530</v>
      </c>
      <c r="V16" s="32">
        <v>302614462530</v>
      </c>
      <c r="W16" s="32"/>
      <c r="X16" s="32">
        <v>1537149230</v>
      </c>
      <c r="Y16" s="32">
        <v>304151611760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133280528000</v>
      </c>
      <c r="V19" s="33">
        <v>133280528000</v>
      </c>
      <c r="W19" s="33"/>
      <c r="X19" s="33"/>
      <c r="Y19" s="33">
        <v>133280528000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v>7958123768</v>
      </c>
      <c r="O41" s="32"/>
      <c r="P41" s="32"/>
      <c r="Q41" s="32"/>
      <c r="R41" s="32"/>
      <c r="S41" s="32"/>
      <c r="T41" s="32">
        <v>58974287000</v>
      </c>
      <c r="U41" s="32">
        <v>733430702439</v>
      </c>
      <c r="V41" s="32">
        <v>2280425882365</v>
      </c>
      <c r="W41" s="32"/>
      <c r="X41" s="32">
        <v>27273657098</v>
      </c>
      <c r="Y41" s="32">
        <v>2307699539463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1"/>
  <sheetViews>
    <sheetView showGridLines="0" tabSelected="1" topLeftCell="A150" workbookViewId="0">
      <selection activeCell="I156" sqref="I156"/>
    </sheetView>
  </sheetViews>
  <sheetFormatPr defaultColWidth="9.28515625" defaultRowHeight="14.4"/>
  <cols>
    <col min="1" max="1" width="42.7109375" style="14" bestFit="1" customWidth="1" collapsed="1"/>
    <col min="2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2238240733897</v>
      </c>
      <c r="C7" s="32">
        <v>2241008924004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2729047500464</v>
      </c>
      <c r="C13" s="33">
        <v>3359660207392</v>
      </c>
      <c r="D13" s="26" t="s">
        <v>807</v>
      </c>
      <c r="E13" s="16"/>
      <c r="F13" s="16"/>
    </row>
    <row r="14" spans="1:6" ht="27" thickBot="1">
      <c r="A14" s="25" t="s">
        <v>808</v>
      </c>
      <c r="B14" s="33">
        <v>33577302035</v>
      </c>
      <c r="C14" s="33">
        <v>58179747789</v>
      </c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v>902276300</v>
      </c>
      <c r="C19" s="33">
        <v>1275630280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-525286344902</v>
      </c>
      <c r="C20" s="32">
        <v>-1178106661457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>
        <v>20476215922</v>
      </c>
      <c r="C23" s="32">
        <v>40721059503</v>
      </c>
      <c r="D23" s="24" t="s">
        <v>827</v>
      </c>
      <c r="E23" s="16"/>
      <c r="F23" s="16"/>
    </row>
    <row r="24" spans="1:6" ht="27" thickBot="1">
      <c r="A24" s="23" t="s">
        <v>828</v>
      </c>
      <c r="B24" s="33">
        <v>17349857655</v>
      </c>
      <c r="C24" s="33">
        <v>8952676433</v>
      </c>
      <c r="D24" s="24" t="s">
        <v>829</v>
      </c>
      <c r="E24" s="16"/>
      <c r="F24" s="16"/>
    </row>
    <row r="25" spans="1:6" ht="40.200000000000003" thickBot="1">
      <c r="A25" s="23" t="s">
        <v>830</v>
      </c>
      <c r="B25" s="32">
        <v>-131324748872</v>
      </c>
      <c r="C25" s="32">
        <v>-177971568878</v>
      </c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/>
      <c r="C28" s="32"/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v>-653484735507</v>
      </c>
      <c r="C37" s="32">
        <v>-1324309847265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/>
      <c r="C52" s="32"/>
      <c r="D52" s="24" t="s">
        <v>885</v>
      </c>
      <c r="E52" s="16"/>
      <c r="F52" s="16"/>
    </row>
    <row r="53" spans="1:6" ht="27" thickBot="1">
      <c r="A53" s="23" t="s">
        <v>886</v>
      </c>
      <c r="B53" s="33"/>
      <c r="C53" s="33"/>
      <c r="D53" s="24" t="s">
        <v>887</v>
      </c>
      <c r="E53" s="16"/>
      <c r="F53" s="16"/>
    </row>
    <row r="54" spans="1:6" ht="27" thickBot="1">
      <c r="A54" s="23" t="s">
        <v>888</v>
      </c>
      <c r="B54" s="32">
        <v>9627962761</v>
      </c>
      <c r="C54" s="32">
        <v>0</v>
      </c>
      <c r="D54" s="24" t="s">
        <v>889</v>
      </c>
      <c r="E54" s="16"/>
      <c r="F54" s="16"/>
    </row>
    <row r="55" spans="1:6" ht="27" thickBot="1">
      <c r="A55" s="23" t="s">
        <v>890</v>
      </c>
      <c r="B55" s="33">
        <v>0</v>
      </c>
      <c r="C55" s="33">
        <v>18501400437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/>
      <c r="C68" s="33"/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/>
      <c r="C92" s="32"/>
      <c r="D92" s="24" t="s">
        <v>965</v>
      </c>
      <c r="E92" s="16"/>
      <c r="F92" s="16"/>
    </row>
    <row r="93" spans="1:6" ht="40.200000000000003" thickBot="1">
      <c r="A93" s="23" t="s">
        <v>966</v>
      </c>
      <c r="B93" s="33">
        <v>0</v>
      </c>
      <c r="C93" s="33">
        <v>148371272043</v>
      </c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/>
      <c r="C98" s="32"/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>
        <v>-71826356943</v>
      </c>
      <c r="C101" s="32">
        <v>-99471644046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f>SUM(B54:B101)</f>
        <v>-62198394182</v>
      </c>
      <c r="C102" s="32">
        <v>-266344316526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v>613007000000</v>
      </c>
      <c r="C104" s="32">
        <v>549300000000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v>176845315377</v>
      </c>
      <c r="C105" s="33">
        <v>12297718424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/>
      <c r="C132" s="32"/>
      <c r="D132" s="24" t="s">
        <v>1045</v>
      </c>
      <c r="E132" s="16"/>
      <c r="F132" s="16"/>
    </row>
    <row r="133" spans="1:6" ht="15" thickBot="1">
      <c r="A133" s="23" t="s">
        <v>1046</v>
      </c>
      <c r="B133" s="33">
        <v>147444623122</v>
      </c>
      <c r="C133" s="33">
        <v>96015539252</v>
      </c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/>
      <c r="C142" s="32"/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/>
      <c r="C145" s="33"/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112949600000</v>
      </c>
      <c r="C151" s="33">
        <v>133280528000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/>
      <c r="C153" s="33"/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175767461501</v>
      </c>
      <c r="C156" s="32">
        <v>307706214324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f>SUM(B156,B102,B37)</f>
        <v>-539915668188</v>
      </c>
      <c r="C157" s="35">
        <f>SUM(C156,C102,C37)</f>
        <v>-1282947949467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1456213508216</v>
      </c>
      <c r="C158" s="32">
        <v>1765908779931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/>
      <c r="C159" s="32"/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f>SUM(B157:B158)</f>
        <v>916297840028</v>
      </c>
      <c r="C161" s="35">
        <f>SUM(C157,C158)</f>
        <v>482960830464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1215</v>
      </c>
      <c r="B1" t="s">
        <v>1223</v>
      </c>
      <c r="C1" t="s">
        <v>1226</v>
      </c>
      <c r="D1" t="s">
        <v>1235</v>
      </c>
      <c r="E1" t="s">
        <v>1239</v>
      </c>
      <c r="F1" t="s">
        <v>1243</v>
      </c>
      <c r="G1" t="s">
        <v>1253</v>
      </c>
      <c r="H1" t="s">
        <v>1309</v>
      </c>
      <c r="I1" t="s">
        <v>1313</v>
      </c>
      <c r="J1" t="s">
        <v>1315</v>
      </c>
      <c r="K1" t="s">
        <v>1319</v>
      </c>
      <c r="L1" t="s">
        <v>1325</v>
      </c>
      <c r="M1" t="s">
        <v>1328</v>
      </c>
      <c r="N1" t="s">
        <v>1328</v>
      </c>
      <c r="O1" t="s">
        <v>1330</v>
      </c>
    </row>
    <row r="2" spans="1:15">
      <c r="A2" t="s">
        <v>1216</v>
      </c>
      <c r="B2" t="s">
        <v>1224</v>
      </c>
      <c r="C2" t="s">
        <v>1227</v>
      </c>
      <c r="D2" t="s">
        <v>1236</v>
      </c>
      <c r="E2" t="s">
        <v>1240</v>
      </c>
      <c r="F2" t="s">
        <v>1244</v>
      </c>
      <c r="G2" t="s">
        <v>1254</v>
      </c>
      <c r="H2" t="s">
        <v>1310</v>
      </c>
      <c r="I2" t="s">
        <v>1314</v>
      </c>
      <c r="J2" t="s">
        <v>1316</v>
      </c>
      <c r="K2" t="s">
        <v>1320</v>
      </c>
      <c r="L2" t="s">
        <v>1326</v>
      </c>
      <c r="M2" t="s">
        <v>1329</v>
      </c>
      <c r="N2" t="s">
        <v>1329</v>
      </c>
      <c r="O2" t="s">
        <v>1331</v>
      </c>
    </row>
    <row r="3" spans="1:15">
      <c r="A3" t="s">
        <v>1217</v>
      </c>
      <c r="C3" t="s">
        <v>1228</v>
      </c>
      <c r="D3" t="s">
        <v>1237</v>
      </c>
      <c r="E3" t="s">
        <v>1241</v>
      </c>
      <c r="F3" t="s">
        <v>1245</v>
      </c>
      <c r="G3" t="s">
        <v>1255</v>
      </c>
      <c r="H3" t="s">
        <v>1311</v>
      </c>
      <c r="J3" t="s">
        <v>1317</v>
      </c>
      <c r="K3" t="s">
        <v>1321</v>
      </c>
      <c r="L3" t="s">
        <v>1327</v>
      </c>
    </row>
    <row r="4" spans="1:15">
      <c r="A4" t="s">
        <v>1218</v>
      </c>
      <c r="C4" t="s">
        <v>1229</v>
      </c>
      <c r="D4" t="s">
        <v>1238</v>
      </c>
      <c r="E4" t="s">
        <v>1242</v>
      </c>
      <c r="F4" t="s">
        <v>1246</v>
      </c>
      <c r="G4" t="s">
        <v>1256</v>
      </c>
      <c r="H4" t="s">
        <v>1312</v>
      </c>
      <c r="J4" t="s">
        <v>1318</v>
      </c>
      <c r="K4" t="s">
        <v>1322</v>
      </c>
    </row>
    <row r="5" spans="1:15">
      <c r="A5" t="s">
        <v>1219</v>
      </c>
      <c r="C5" t="s">
        <v>1230</v>
      </c>
      <c r="F5" t="s">
        <v>1247</v>
      </c>
      <c r="G5" t="s">
        <v>1257</v>
      </c>
      <c r="K5" t="s">
        <v>1323</v>
      </c>
    </row>
    <row r="6" spans="1:15">
      <c r="A6" t="s">
        <v>1220</v>
      </c>
      <c r="C6" t="s">
        <v>1231</v>
      </c>
      <c r="F6" t="s">
        <v>1248</v>
      </c>
      <c r="G6" t="s">
        <v>1258</v>
      </c>
      <c r="K6" t="s">
        <v>1324</v>
      </c>
    </row>
    <row r="7" spans="1:15">
      <c r="A7" t="s">
        <v>1221</v>
      </c>
      <c r="C7" t="s">
        <v>1232</v>
      </c>
      <c r="F7" t="s">
        <v>1249</v>
      </c>
      <c r="G7" t="s">
        <v>1259</v>
      </c>
    </row>
    <row r="8" spans="1:15">
      <c r="A8" t="s">
        <v>1222</v>
      </c>
      <c r="C8" t="s">
        <v>1233</v>
      </c>
      <c r="F8" t="s">
        <v>1250</v>
      </c>
      <c r="G8" t="s">
        <v>1260</v>
      </c>
    </row>
    <row r="9" spans="1:15">
      <c r="F9" t="s">
        <v>1251</v>
      </c>
      <c r="G9" t="s">
        <v>1261</v>
      </c>
    </row>
    <row r="10" spans="1:15">
      <c r="F10" t="s">
        <v>1252</v>
      </c>
      <c r="G10" t="s">
        <v>1262</v>
      </c>
    </row>
    <row r="11" spans="1:15">
      <c r="G11" t="s">
        <v>1263</v>
      </c>
    </row>
    <row r="12" spans="1:15">
      <c r="G12" t="s">
        <v>1264</v>
      </c>
    </row>
    <row r="13" spans="1:15">
      <c r="G13" t="s">
        <v>1265</v>
      </c>
    </row>
    <row r="14" spans="1:15">
      <c r="G14" t="s">
        <v>1266</v>
      </c>
    </row>
    <row r="15" spans="1:15">
      <c r="G15" t="s">
        <v>1267</v>
      </c>
    </row>
    <row r="16" spans="1:15">
      <c r="G16" t="s">
        <v>1268</v>
      </c>
    </row>
    <row r="17" spans="7:7">
      <c r="G17" t="s">
        <v>1269</v>
      </c>
    </row>
    <row r="18" spans="7:7">
      <c r="G18" t="s">
        <v>1270</v>
      </c>
    </row>
    <row r="19" spans="7:7">
      <c r="G19" t="s">
        <v>1271</v>
      </c>
    </row>
    <row r="20" spans="7:7">
      <c r="G20" t="s">
        <v>1272</v>
      </c>
    </row>
    <row r="21" spans="7:7">
      <c r="G21" t="s">
        <v>1273</v>
      </c>
    </row>
    <row r="22" spans="7:7">
      <c r="G22" t="s">
        <v>1274</v>
      </c>
    </row>
    <row r="23" spans="7:7">
      <c r="G23" t="s">
        <v>1275</v>
      </c>
    </row>
    <row r="24" spans="7:7">
      <c r="G24" t="s">
        <v>1276</v>
      </c>
    </row>
    <row r="25" spans="7:7">
      <c r="G25" t="s">
        <v>1277</v>
      </c>
    </row>
    <row r="26" spans="7:7">
      <c r="G26" t="s">
        <v>1278</v>
      </c>
    </row>
    <row r="27" spans="7:7">
      <c r="G27" t="s">
        <v>1279</v>
      </c>
    </row>
    <row r="28" spans="7:7">
      <c r="G28" t="s">
        <v>1280</v>
      </c>
    </row>
    <row r="29" spans="7:7">
      <c r="G29" t="s">
        <v>1281</v>
      </c>
    </row>
    <row r="30" spans="7:7">
      <c r="G30" t="s">
        <v>1282</v>
      </c>
    </row>
    <row r="31" spans="7:7">
      <c r="G31" t="s">
        <v>1283</v>
      </c>
    </row>
    <row r="32" spans="7:7">
      <c r="G32" t="s">
        <v>1284</v>
      </c>
    </row>
    <row r="33" spans="7:7">
      <c r="G33" t="s">
        <v>1285</v>
      </c>
    </row>
    <row r="34" spans="7:7">
      <c r="G34" t="s">
        <v>1286</v>
      </c>
    </row>
    <row r="35" spans="7:7">
      <c r="G35" t="s">
        <v>1287</v>
      </c>
    </row>
    <row r="36" spans="7:7">
      <c r="G36" t="s">
        <v>1288</v>
      </c>
    </row>
    <row r="37" spans="7:7">
      <c r="G37" t="s">
        <v>1289</v>
      </c>
    </row>
    <row r="38" spans="7:7">
      <c r="G38" t="s">
        <v>1290</v>
      </c>
    </row>
    <row r="39" spans="7:7">
      <c r="G39" t="s">
        <v>1291</v>
      </c>
    </row>
    <row r="40" spans="7:7">
      <c r="G40" t="s">
        <v>1292</v>
      </c>
    </row>
    <row r="41" spans="7:7">
      <c r="G41" t="s">
        <v>1293</v>
      </c>
    </row>
    <row r="42" spans="7:7">
      <c r="G42" t="s">
        <v>1294</v>
      </c>
    </row>
    <row r="43" spans="7:7">
      <c r="G43" t="s">
        <v>1295</v>
      </c>
    </row>
    <row r="44" spans="7:7">
      <c r="G44" t="s">
        <v>1296</v>
      </c>
    </row>
    <row r="45" spans="7:7">
      <c r="G45" t="s">
        <v>1297</v>
      </c>
    </row>
    <row r="46" spans="7:7">
      <c r="G46" t="s">
        <v>1298</v>
      </c>
    </row>
    <row r="47" spans="7:7">
      <c r="G47" t="s">
        <v>1299</v>
      </c>
    </row>
    <row r="48" spans="7:7">
      <c r="G48" t="s">
        <v>1300</v>
      </c>
    </row>
    <row r="49" spans="7:7">
      <c r="G49" t="s">
        <v>1301</v>
      </c>
    </row>
    <row r="50" spans="7:7">
      <c r="G50" t="s">
        <v>1302</v>
      </c>
    </row>
    <row r="51" spans="7:7">
      <c r="G51" t="s">
        <v>1303</v>
      </c>
    </row>
    <row r="52" spans="7:7">
      <c r="G52" t="s">
        <v>1304</v>
      </c>
    </row>
    <row r="53" spans="7:7">
      <c r="G53" t="s">
        <v>1305</v>
      </c>
    </row>
    <row r="54" spans="7:7">
      <c r="G54" t="s">
        <v>1306</v>
      </c>
    </row>
    <row r="55" spans="7:7">
      <c r="G55" t="s">
        <v>1307</v>
      </c>
    </row>
    <row r="56" spans="7:7">
      <c r="G56" t="s">
        <v>1308</v>
      </c>
    </row>
    <row r="57" spans="7:7">
      <c r="G57" t="s">
        <v>1252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1335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2020-10-23T16:36:54Z</dcterms:modified>
</cp:coreProperties>
</file>