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_WEGE_RAFLI\1. SEKRETARIAT PERUSAHAAN (SEKPER)\2. BAGIAN INVESTOR RELATIONS (IR)\7. PELAPORAN KE OJK (spe.ojk.co.id) &amp; IDX (idxnet.co.id)\"/>
    </mc:Choice>
  </mc:AlternateContent>
  <bookViews>
    <workbookView xWindow="0" yWindow="0" windowWidth="23040" windowHeight="8916" firstSheet="1" activeTab="1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0" l="1"/>
  <c r="N41" i="10"/>
  <c r="D41" i="10"/>
  <c r="B41" i="10"/>
  <c r="Y19" i="10"/>
  <c r="V19" i="10"/>
  <c r="Y16" i="10"/>
  <c r="V16" i="10"/>
  <c r="Y15" i="10"/>
  <c r="X15" i="10"/>
  <c r="V15" i="10"/>
  <c r="U15" i="10"/>
  <c r="T15" i="10"/>
  <c r="N15" i="10"/>
  <c r="Y9" i="10"/>
  <c r="D15" i="10"/>
  <c r="B15" i="10"/>
  <c r="B45" i="6"/>
  <c r="B23" i="6"/>
  <c r="B21" i="6"/>
  <c r="B825" i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sharedStrings.xml><?xml version="1.0" encoding="utf-8"?>
<sst xmlns="http://schemas.openxmlformats.org/spreadsheetml/2006/main" count="2120" uniqueCount="1336">
  <si>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</si>
  <si>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</si>
  <si>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</si>
  <si>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</si>
  <si>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</si>
  <si>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</si>
  <si>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</si>
  <si>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</si>
  <si>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</si>
  <si>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</si>
  <si>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</si>
  <si>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</si>
  <si>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</si>
  <si>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</si>
  <si>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</si>
  <si>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</si>
  <si>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</si>
  <si>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</si>
  <si>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</si>
  <si>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</si>
  <si>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</si>
  <si>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</si>
  <si>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</si>
  <si>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</si>
  <si>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</si>
  <si>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</si>
  <si>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</si>
  <si>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</si>
  <si>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</si>
  <si>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</si>
  <si>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</si>
  <si>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</si>
  <si>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</si>
  <si>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</si>
  <si>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</si>
  <si>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</si>
  <si>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</si>
  <si>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</si>
  <si>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</si>
  <si>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</si>
  <si>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</si>
  <si>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</si>
  <si>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</si>
  <si>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</si>
  <si>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</si>
  <si>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</si>
  <si>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</si>
  <si>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</si>
  <si>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</si>
  <si>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</si>
  <si>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</si>
  <si>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</si>
  <si>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</si>
  <si>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</si>
  <si>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</si>
  <si>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</si>
  <si>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</si>
  <si>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</si>
  <si>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</si>
  <si>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</si>
  <si>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</si>
  <si>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</si>
  <si>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</si>
  <si>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</si>
  <si>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</si>
  <si>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</si>
  <si>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</si>
  <si>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</si>
  <si>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</si>
  <si>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</si>
  <si>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</si>
  <si>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</si>
  <si>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</si>
  <si>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</si>
  <si>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</si>
  <si>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</si>
  <si>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</si>
  <si>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</si>
  <si>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</si>
  <si>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</si>
  <si>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</si>
  <si>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</si>
  <si>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</si>
  <si>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</si>
  <si>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</si>
  <si>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</si>
  <si>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</si>
  <si>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</si>
  <si>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</si>
  <si>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</si>
  <si>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</si>
  <si>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</si>
  <si>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</si>
  <si>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</si>
  <si>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</si>
  <si>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</si>
  <si>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</si>
  <si>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</si>
  <si>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</si>
  <si>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</si>
  <si>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</si>
  <si>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</si>
  <si>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</si>
  <si>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</si>
  <si>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</si>
  <si>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</si>
  <si>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</si>
  <si>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</si>
  <si>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</si>
  <si>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</si>
  <si>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</si>
  <si>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</si>
  <si>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</si>
  <si>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</si>
  <si>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</si>
  <si>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</si>
  <si>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</si>
  <si>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</si>
  <si>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</si>
  <si>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</si>
  <si>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</si>
  <si>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</si>
  <si>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</si>
  <si>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</si>
  <si>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</si>
  <si>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</si>
  <si>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</si>
  <si>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</si>
  <si>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</si>
  <si>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</si>
  <si>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</si>
  <si>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</si>
  <si>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</si>
  <si>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</si>
  <si>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</si>
  <si>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</si>
  <si>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</si>
  <si>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</si>
  <si>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</si>
  <si>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</si>
  <si>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</si>
  <si>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</si>
  <si>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</si>
  <si>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</si>
  <si>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</si>
  <si>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</si>
  <si>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</si>
  <si>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</si>
  <si>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</si>
  <si>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</si>
  <si>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</si>
  <si>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</si>
  <si>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</si>
  <si>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</si>
  <si>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</si>
  <si>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</si>
  <si>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</si>
  <si>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</si>
  <si>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</si>
  <si>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</si>
  <si>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</si>
  <si>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</si>
  <si>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</si>
  <si>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</si>
  <si>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</si>
  <si>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</si>
  <si>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</si>
  <si>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</si>
  <si>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</si>
  <si>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</si>
  <si>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</si>
  <si>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</si>
  <si>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</si>
  <si>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</si>
  <si>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</si>
  <si>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</si>
  <si>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</si>
  <si>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</si>
  <si>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</si>
  <si>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</si>
  <si>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</si>
  <si>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</si>
  <si>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</si>
  <si>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</si>
  <si>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</si>
  <si>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</si>
  <si>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</si>
  <si>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</si>
  <si>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</si>
  <si>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</si>
  <si>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</si>
  <si>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</si>
  <si>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</si>
  <si>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</si>
  <si>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</si>
  <si>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</si>
  <si>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</si>
  <si>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</si>
  <si>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</si>
  <si>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</si>
  <si>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</si>
  <si>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</si>
  <si>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</si>
  <si>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</si>
  <si>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</si>
  <si>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</si>
  <si>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</si>
  <si>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</si>
  <si>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</si>
  <si>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</si>
  <si>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</si>
  <si>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</si>
  <si>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</si>
  <si>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</si>
  <si>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</si>
  <si>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</si>
  <si>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</si>
  <si>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</si>
  <si>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</si>
  <si>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</si>
  <si>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</si>
  <si>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</si>
  <si>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</si>
  <si>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</si>
  <si>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</si>
  <si>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</si>
  <si>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</si>
  <si>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</si>
  <si>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</si>
  <si>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</si>
  <si>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</si>
  <si>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</si>
  <si>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</si>
  <si>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</si>
  <si>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</si>
  <si>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</si>
  <si>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</si>
  <si>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</si>
  <si>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</si>
  <si>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</si>
  <si>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</si>
  <si>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</si>
  <si>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</si>
  <si>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</si>
  <si>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</si>
  <si>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</si>
  <si>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</si>
  <si>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</si>
  <si>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</si>
  <si>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</si>
  <si>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</si>
  <si>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</si>
  <si>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</si>
  <si>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</si>
  <si>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</si>
  <si>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</si>
  <si>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</si>
  <si>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</si>
  <si>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</si>
  <si>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</si>
  <si>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</si>
  <si>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</si>
  <si>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</si>
  <si>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</si>
  <si>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</si>
  <si>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</si>
  <si>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</si>
  <si>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</si>
  <si>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</si>
  <si>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</si>
  <si>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</si>
  <si>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</si>
  <si>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</si>
  <si>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</si>
  <si>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</si>
  <si>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</si>
  <si>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</si>
  <si>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</si>
  <si>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</si>
  <si>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</si>
  <si>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</si>
  <si>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</si>
  <si>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</si>
  <si>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</si>
  <si>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</si>
  <si>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</si>
  <si>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</si>
  <si>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</si>
  <si>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</si>
  <si>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</si>
  <si>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</si>
  <si>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</si>
  <si>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</si>
  <si>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</si>
  <si>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</si>
  <si>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</si>
  <si>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</si>
  <si>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</si>
  <si>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</si>
  <si>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</si>
  <si>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</si>
  <si>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</si>
  <si>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</si>
  <si>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</si>
  <si>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</si>
  <si>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</si>
  <si>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</si>
  <si>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</si>
  <si>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</si>
  <si>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</si>
  <si>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</si>
  <si>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</si>
  <si>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</si>
  <si>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</si>
  <si>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</si>
  <si>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</si>
  <si>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</si>
  <si>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</si>
  <si>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</si>
  <si>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</si>
  <si>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</si>
  <si>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</si>
  <si>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</si>
  <si>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</si>
  <si>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</si>
  <si>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</si>
  <si>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</si>
  <si>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</si>
  <si>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</si>
  <si>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</si>
  <si>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</si>
  <si>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</si>
  <si>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</si>
  <si>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</si>
  <si>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</si>
  <si>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</si>
  <si>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</si>
  <si>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</si>
  <si>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</si>
  <si>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</si>
  <si>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</si>
  <si>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</si>
  <si>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</si>
  <si>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</si>
  <si>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</si>
  <si>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</si>
  <si>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</si>
  <si>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</si>
  <si>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</si>
  <si>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</si>
  <si>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</si>
  <si>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</si>
  <si>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</si>
  <si>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</si>
  <si>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</si>
  <si>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</si>
  <si>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</si>
  <si>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</si>
  <si>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</si>
  <si>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</si>
  <si>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</si>
  <si>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</si>
  <si>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</si>
  <si>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</si>
  <si>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</si>
  <si>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</si>
  <si>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</si>
  <si>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</si>
  <si>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</si>
  <si>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</si>
  <si>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</si>
  <si>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</si>
  <si>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</si>
  <si>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</si>
  <si>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</si>
  <si>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</si>
  <si>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</si>
  <si>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</si>
  <si>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</si>
  <si>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</si>
  <si>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</si>
  <si>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</si>
  <si>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</si>
  <si>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</si>
  <si>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</si>
  <si>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</si>
  <si>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</si>
  <si>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</si>
  <si>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</si>
  <si>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</si>
  <si>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</si>
  <si>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</si>
  <si>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</si>
  <si>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</si>
  <si>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</si>
  <si>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</si>
  <si>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</si>
  <si>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</si>
  <si>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</si>
  <si>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</si>
  <si>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</si>
  <si>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</si>
  <si>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</si>
  <si>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</si>
  <si>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</si>
  <si>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</si>
  <si>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</si>
  <si>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</si>
  <si>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</si>
  <si>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</si>
  <si>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</si>
  <si>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</si>
  <si>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</si>
  <si>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</si>
  <si>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</si>
  <si>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</si>
  <si>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</si>
  <si>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</si>
  <si>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</si>
  <si>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</si>
  <si>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</si>
  <si>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</si>
  <si>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</si>
  <si>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</si>
  <si>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</si>
  <si>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</si>
  <si>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</si>
  <si>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</si>
  <si>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</si>
  <si>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</si>
  <si>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</si>
  <si>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</si>
  <si>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</si>
  <si>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</si>
  <si>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</si>
  <si>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</si>
  <si>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</si>
  <si>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</si>
  <si>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</si>
  <si>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</si>
  <si>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</si>
  <si>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</si>
  <si>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</si>
  <si>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</si>
  <si>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</si>
  <si>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</si>
  <si>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</si>
  <si>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</si>
  <si>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</si>
  <si>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</si>
  <si>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</si>
  <si>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</si>
  <si>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</si>
  <si>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</si>
  <si>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</si>
  <si>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</si>
  <si>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</si>
  <si>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</si>
  <si>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</si>
  <si>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</si>
  <si>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</si>
  <si>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</si>
  <si>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</si>
  <si>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</si>
  <si>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</si>
  <si>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</si>
  <si>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</si>
  <si>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</si>
  <si>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</si>
  <si>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</si>
  <si>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</si>
  <si>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</si>
  <si>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</si>
  <si>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</si>
  <si>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</si>
  <si>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</si>
  <si>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</si>
  <si>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</si>
  <si>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</si>
  <si>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</si>
  <si>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</si>
  <si>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</si>
  <si>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</si>
  <si>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</si>
  <si>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</si>
  <si>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</si>
  <si>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</si>
  <si>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</si>
  <si>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</si>
  <si>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</si>
  <si>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</si>
  <si>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</si>
  <si>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</si>
  <si>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</si>
  <si>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</si>
  <si>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</si>
  <si>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</si>
  <si>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</si>
  <si>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</si>
  <si>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</si>
  <si>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</si>
  <si>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</si>
  <si>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</si>
  <si>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</si>
  <si>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</si>
  <si>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</si>
  <si>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</si>
  <si>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</si>
  <si>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</si>
  <si>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</si>
  <si>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</si>
  <si>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</si>
  <si>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</si>
  <si>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</si>
  <si>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</si>
  <si>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</si>
  <si>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</si>
  <si>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</si>
  <si>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</si>
  <si>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</si>
  <si>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</si>
  <si>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</si>
  <si>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</si>
  <si>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</si>
  <si>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</si>
  <si>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</si>
  <si>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</si>
  <si>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</si>
  <si>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</si>
  <si>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</si>
  <si>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</si>
  <si>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</si>
  <si>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</si>
  <si>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</si>
  <si>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</si>
  <si>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</si>
  <si>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</si>
  <si>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</si>
  <si>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</si>
  <si>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</si>
  <si>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</si>
  <si>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</si>
  <si>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</si>
  <si>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</si>
  <si>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</si>
  <si>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</si>
  <si>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</si>
  <si>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</si>
  <si>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</si>
  <si>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</si>
  <si>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</si>
  <si>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</si>
  <si>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</si>
  <si>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</si>
  <si>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</si>
  <si>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</si>
  <si>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</si>
  <si>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</si>
  <si>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</si>
  <si>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</si>
  <si>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</si>
  <si>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</si>
  <si>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</si>
  <si>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</si>
  <si>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</si>
  <si>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</si>
  <si>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</si>
  <si>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</si>
  <si>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</si>
  <si>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</si>
  <si>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</si>
  <si>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</si>
  <si>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</si>
  <si>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</si>
  <si>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</si>
  <si>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</si>
  <si>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</si>
  <si>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</si>
  <si>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</si>
  <si>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</si>
  <si>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</si>
  <si>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</si>
  <si>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</si>
  <si>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</si>
  <si>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</si>
  <si>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</si>
  <si>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</si>
  <si>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</si>
  <si>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</si>
  <si>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</si>
  <si>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</si>
  <si>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</si>
  <si>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</si>
  <si>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</si>
  <si>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</si>
  <si>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</si>
  <si>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</si>
  <si>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</si>
  <si>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</si>
  <si>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</si>
  <si>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</si>
  <si>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</si>
  <si>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</si>
  <si>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</si>
  <si>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</si>
  <si>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</si>
  <si>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</si>
  <si>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</si>
  <si>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</si>
  <si>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</si>
  <si>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</si>
  <si>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</si>
  <si>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</si>
  <si>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</si>
  <si>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</si>
  <si>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</si>
  <si>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</si>
  <si>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</si>
  <si>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</si>
  <si>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</si>
  <si>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</si>
  <si>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</si>
  <si>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</si>
  <si>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</si>
  <si>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</si>
  <si>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</si>
  <si>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</si>
  <si>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</si>
  <si>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</si>
  <si>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</si>
  <si>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</si>
  <si>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</si>
  <si>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</si>
  <si>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</si>
  <si>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</si>
  <si>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</si>
  <si>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</si>
  <si>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</si>
  <si>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</si>
  <si>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</si>
  <si>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</si>
  <si>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</si>
  <si>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</si>
  <si>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</si>
  <si>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</si>
  <si>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</si>
  <si>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</si>
  <si>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</si>
  <si>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</si>
  <si>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</si>
  <si>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</si>
  <si>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</si>
  <si>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</si>
  <si>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</si>
  <si>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</si>
  <si>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</si>
  <si>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</si>
  <si>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</si>
  <si>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</si>
  <si>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</si>
  <si>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</si>
  <si>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</si>
  <si>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</si>
  <si>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</si>
  <si>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</si>
  <si>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</si>
  <si>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</si>
  <si>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</si>
  <si>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</si>
  <si>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</si>
  <si>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</si>
  <si>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</si>
  <si>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</si>
  <si>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</si>
  <si>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</si>
  <si>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</si>
  <si>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</si>
  <si>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</si>
  <si>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</si>
  <si>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</si>
  <si>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</si>
  <si>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</si>
  <si>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</si>
  <si>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</si>
  <si>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</si>
  <si>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</si>
  <si>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</si>
  <si>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</si>
  <si>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</si>
  <si>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</si>
  <si>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</si>
  <si>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</si>
  <si>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</si>
  <si>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</si>
  <si>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</si>
  <si>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</si>
  <si>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</si>
  <si>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</si>
  <si>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</si>
  <si>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</si>
  <si>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</si>
  <si>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</si>
  <si>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</si>
  <si>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</si>
  <si>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</si>
  <si>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</si>
  <si>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</si>
  <si>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</si>
  <si>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</si>
  <si>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</si>
  <si>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</si>
  <si>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</si>
  <si>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</si>
  <si>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</si>
  <si>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</si>
  <si>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</si>
  <si>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</si>
  <si>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</si>
  <si>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</si>
  <si>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</si>
  <si>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</si>
  <si>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</si>
  <si>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</si>
  <si>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</si>
  <si>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</si>
  <si>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</si>
  <si>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</si>
  <si>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</si>
  <si>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</si>
  <si>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</si>
  <si>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</si>
  <si>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</si>
  <si>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</si>
  <si>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</si>
  <si>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</si>
  <si>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</si>
  <si>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</si>
  <si>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</si>
  <si>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</si>
  <si>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</si>
  <si>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</si>
  <si>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</si>
  <si>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</si>
  <si>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</si>
  <si>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</si>
  <si>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</si>
  <si>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</si>
  <si>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</si>
  <si>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</si>
  <si>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</si>
  <si>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</si>
  <si>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</si>
  <si>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</si>
  <si>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</si>
  <si>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</si>
  <si>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</si>
  <si>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</si>
  <si>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</si>
  <si>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</si>
  <si>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</si>
  <si>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</si>
  <si>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</si>
  <si>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</si>
  <si>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</si>
  <si>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</si>
  <si>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</si>
  <si>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</si>
  <si>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</si>
  <si>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</si>
  <si>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</si>
  <si>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</si>
  <si>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</si>
  <si>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</si>
  <si>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</si>
  <si>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</si>
  <si>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</si>
  <si>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</si>
  <si>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</si>
  <si>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</si>
  <si>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</si>
  <si>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</si>
  <si>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</si>
  <si>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</si>
  <si>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</si>
  <si>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</si>
  <si>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</si>
  <si>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</si>
  <si>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</si>
  <si>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</si>
  <si>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</si>
  <si>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</si>
  <si>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</si>
  <si>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</si>
  <si>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</si>
  <si>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</si>
  <si>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</si>
  <si>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</si>
  <si>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</si>
  <si>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</si>
  <si>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</si>
  <si>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</si>
  <si>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</si>
  <si>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</si>
  <si>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</si>
  <si>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</si>
  <si>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</si>
  <si>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</si>
  <si>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</si>
  <si>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</si>
  <si>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</si>
  <si>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</si>
  <si>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</si>
  <si>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</si>
  <si>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</si>
  <si>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</si>
  <si>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</si>
  <si>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</si>
  <si>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</si>
  <si>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</si>
  <si>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</si>
  <si>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</si>
  <si>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</si>
  <si>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</si>
  <si>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</si>
  <si>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</si>
  <si>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</si>
  <si>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</si>
  <si>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</si>
  <si>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</si>
  <si>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</si>
  <si>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</si>
  <si>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</si>
  <si>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</si>
  <si>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</si>
  <si>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</si>
  <si>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</si>
  <si>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</si>
  <si>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</si>
  <si>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</si>
  <si>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</si>
  <si>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</si>
  <si>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</si>
  <si>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</si>
  <si>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</si>
  <si>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</si>
  <si>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</si>
  <si>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</si>
  <si>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</si>
  <si>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</si>
  <si>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</si>
  <si>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</si>
  <si>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</si>
  <si>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</si>
  <si>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</si>
  <si>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</si>
  <si>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</si>
  <si>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</si>
  <si>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</si>
  <si>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</si>
  <si>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</si>
  <si>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</si>
  <si>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</si>
  <si>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</si>
  <si>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</si>
  <si>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</si>
  <si>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</si>
  <si>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</si>
  <si>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</si>
  <si>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</si>
  <si>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</si>
  <si>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</si>
  <si>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</si>
  <si>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</si>
  <si>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</si>
  <si>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</si>
  <si>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</si>
  <si>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</si>
  <si>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</si>
  <si>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</si>
  <si>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</si>
  <si>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</si>
  <si>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</si>
  <si>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</si>
  <si>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</si>
  <si>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</si>
  <si>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</si>
  <si>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</si>
  <si>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</si>
  <si>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</si>
  <si>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</si>
  <si>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</si>
  <si>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</si>
  <si>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</si>
  <si>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</si>
  <si>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</si>
  <si>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</si>
  <si>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</si>
  <si>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</si>
  <si>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</si>
  <si>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</si>
  <si>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</si>
  <si>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</si>
  <si>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</si>
  <si>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</si>
  <si>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</si>
  <si>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</si>
  <si>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</si>
  <si>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</si>
  <si>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</si>
  <si>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</si>
  <si>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</si>
  <si>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</si>
  <si>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</si>
  <si>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</si>
  <si>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</si>
  <si>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</si>
  <si>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</si>
  <si>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</si>
  <si>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</si>
  <si>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</si>
  <si>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</si>
  <si>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</si>
  <si>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</si>
  <si>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</si>
  <si>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</si>
  <si>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</si>
  <si>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</si>
  <si>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</si>
  <si>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</si>
  <si>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</si>
  <si>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</si>
  <si>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</si>
  <si>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</si>
  <si>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</si>
  <si>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</si>
  <si>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</si>
  <si>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</si>
  <si>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</si>
  <si>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</si>
  <si>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</si>
  <si>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</si>
  <si>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</si>
  <si>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</si>
  <si>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</si>
  <si>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</si>
  <si>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</si>
  <si>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</si>
  <si>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</si>
  <si>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</si>
  <si>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</si>
  <si>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</si>
  <si>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</si>
  <si>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</si>
  <si>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</si>
  <si>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</si>
  <si>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</si>
  <si>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</si>
  <si>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</si>
  <si>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</si>
  <si>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</si>
  <si>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</si>
  <si>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</si>
  <si>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</si>
  <si>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</si>
  <si>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</si>
  <si>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</si>
  <si>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</si>
  <si>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</si>
  <si>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</si>
  <si>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</si>
  <si>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</si>
  <si>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</si>
  <si>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</si>
  <si>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</si>
  <si>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</si>
  <si>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</si>
  <si>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</si>
  <si>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</si>
  <si>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</si>
  <si>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</si>
  <si>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</si>
  <si>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</si>
  <si>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</si>
  <si>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</si>
  <si>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</si>
  <si>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</si>
  <si>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</si>
  <si>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</si>
  <si>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</si>
  <si>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</si>
  <si>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</si>
  <si>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</si>
  <si>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</si>
  <si>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</si>
  <si>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</si>
  <si>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</si>
  <si>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</si>
  <si>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</si>
  <si>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</si>
  <si>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</si>
  <si>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</si>
  <si>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</si>
  <si>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</si>
  <si>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</si>
  <si>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</si>
  <si>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</si>
  <si>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</si>
  <si>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</si>
  <si>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</si>
  <si>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</si>
  <si>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</si>
  <si>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</si>
  <si>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</si>
  <si>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</si>
  <si>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</si>
  <si>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</si>
  <si>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</si>
  <si>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</si>
  <si>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</si>
  <si>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</si>
  <si>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</si>
  <si>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</si>
  <si>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</si>
  <si>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</si>
  <si>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</si>
  <si>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</si>
  <si>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</si>
  <si>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</si>
  <si>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</si>
  <si>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</si>
  <si>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</si>
  <si>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</si>
  <si>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</si>
  <si>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</si>
  <si>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</si>
  <si>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</si>
  <si>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</si>
  <si>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</si>
  <si>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</si>
  <si>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</si>
  <si>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</si>
  <si>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</si>
  <si>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</si>
  <si>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</si>
  <si>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</si>
  <si>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</si>
  <si>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</si>
  <si>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</si>
  <si>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</si>
  <si>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</si>
  <si>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</si>
  <si>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</si>
  <si>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</si>
  <si>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</si>
  <si>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</si>
  <si>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</si>
  <si>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</si>
  <si>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</si>
  <si>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</si>
  <si>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</si>
  <si>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</si>
  <si>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</si>
  <si>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</si>
  <si>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</si>
  <si>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</si>
  <si>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</si>
  <si>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</si>
  <si>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</si>
  <si>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</si>
  <si>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</si>
  <si>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</si>
  <si>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</si>
  <si>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</si>
  <si>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</si>
  <si>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</si>
  <si>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</si>
  <si>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</si>
  <si>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</si>
  <si>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</si>
  <si>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</si>
  <si>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</si>
  <si>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</si>
  <si>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</si>
  <si>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</si>
  <si>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</si>
  <si>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</si>
  <si>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</si>
  <si>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</si>
  <si>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</si>
  <si>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</si>
  <si>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</si>
  <si>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</si>
  <si>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</si>
  <si>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</si>
  <si>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</si>
  <si>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</si>
  <si>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</si>
  <si>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</si>
  <si>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</si>
  <si>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</si>
  <si>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</si>
  <si>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</si>
  <si>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</si>
  <si>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</si>
  <si>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</si>
  <si>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</si>
  <si>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</si>
  <si>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</si>
  <si>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</si>
  <si>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</si>
  <si>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</si>
  <si>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</si>
  <si>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</si>
  <si>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</si>
  <si>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</si>
  <si>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</si>
  <si>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</si>
  <si>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</si>
  <si>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</si>
  <si>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</si>
  <si>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</si>
  <si>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</si>
  <si>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</si>
  <si>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</si>
  <si>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</si>
  <si>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</si>
  <si>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</si>
  <si>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</si>
  <si>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</si>
  <si>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</si>
  <si>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</si>
  <si>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</si>
  <si>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</si>
  <si>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</si>
  <si>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</si>
  <si>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</si>
  <si>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</si>
  <si>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</si>
  <si>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</si>
  <si>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</si>
  <si>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</si>
  <si>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</si>
  <si>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</si>
  <si>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</si>
  <si>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</si>
  <si>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</si>
  <si>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</si>
  <si>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</si>
  <si>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</si>
  <si>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</si>
  <si>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</si>
  <si>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</si>
  <si>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</si>
  <si>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</si>
  <si>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</si>
  <si>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</si>
  <si>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</si>
  <si>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</si>
  <si>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</si>
  <si>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</si>
  <si>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</si>
  <si>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</si>
  <si>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</si>
  <si>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</si>
  <si>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</si>
  <si>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</si>
  <si>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</si>
  <si>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</si>
  <si>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</si>
  <si>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</si>
  <si>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</si>
  <si>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</si>
  <si>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</si>
  <si>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</si>
  <si>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</si>
  <si>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</si>
  <si>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</si>
  <si>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</si>
  <si>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</si>
  <si>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</si>
  <si>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</si>
  <si>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</si>
  <si>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</si>
  <si>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</si>
  <si>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</si>
  <si>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</si>
  <si>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</si>
  <si>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</si>
  <si>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</si>
  <si>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</si>
  <si>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</si>
  <si>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</si>
  <si>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</si>
  <si>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</si>
  <si>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</si>
  <si>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</si>
  <si>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</si>
  <si>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</si>
  <si>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</si>
  <si>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</si>
  <si>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</si>
  <si>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</si>
  <si>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</si>
  <si>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</si>
  <si>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</si>
  <si>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</si>
  <si>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</si>
  <si>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</si>
  <si>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2019-01-01</t>
  </si>
  <si>
    <t>2019-06-30</t>
  </si>
  <si>
    <t>2018-01-01</t>
  </si>
  <si>
    <t>2018-12-31</t>
  </si>
  <si>
    <t>2018-06-30</t>
  </si>
  <si>
    <t>2017-01-01</t>
  </si>
  <si>
    <t>2017-12-31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</si>
  <si>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</si>
  <si>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</si>
  <si>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</si>
  <si>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</si>
  <si>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</si>
  <si>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</si>
  <si>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</si>
  <si>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</si>
  <si>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</si>
  <si>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</si>
  <si>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</si>
  <si>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</si>
  <si>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</si>
  <si>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</si>
  <si>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</si>
  <si>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</si>
  <si>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</si>
  <si>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</si>
  <si>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</si>
  <si>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</si>
  <si>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</si>
  <si>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</si>
  <si>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</si>
  <si>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</si>
  <si>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</si>
  <si>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</si>
  <si>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</si>
  <si>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</si>
  <si>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</si>
  <si>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</si>
  <si>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</si>
  <si>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</si>
  <si>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</si>
  <si>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</si>
  <si>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</si>
  <si>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</si>
  <si>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</si>
  <si>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</si>
  <si>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</si>
  <si>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</si>
  <si>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</si>
  <si>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</si>
  <si>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</si>
  <si>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</si>
  <si>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</si>
  <si>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</si>
  <si>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</si>
  <si>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</si>
  <si>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</si>
  <si>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</si>
  <si>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</si>
  <si>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</si>
  <si>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</si>
  <si>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</si>
  <si>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</si>
  <si>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</si>
  <si>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</si>
  <si>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</si>
  <si>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</si>
  <si>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</si>
  <si>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</si>
  <si>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</si>
  <si>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</si>
  <si>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</si>
  <si>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</si>
  <si>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</si>
  <si>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</si>
  <si>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</si>
  <si>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</si>
  <si>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</si>
  <si>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</si>
  <si>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</si>
  <si>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</si>
  <si>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</si>
  <si>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</si>
  <si>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</si>
  <si>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</si>
  <si>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</si>
  <si>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</si>
  <si>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</si>
  <si>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</si>
  <si>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</si>
  <si>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</si>
  <si>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</si>
  <si>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</si>
  <si>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</si>
  <si>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</si>
  <si>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</si>
  <si>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</si>
  <si>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</si>
  <si>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</si>
  <si>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</si>
  <si>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</si>
  <si>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</si>
  <si>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</si>
  <si>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</si>
  <si>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</si>
  <si>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</si>
  <si>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</si>
  <si>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</si>
  <si>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</si>
  <si>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</si>
  <si>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</si>
  <si>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</si>
  <si>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</si>
  <si>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</si>
  <si>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</si>
  <si>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</si>
  <si>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</si>
  <si>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</si>
  <si>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</si>
  <si>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</si>
  <si>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</si>
  <si>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</si>
  <si>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</si>
  <si>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</si>
  <si>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</si>
  <si>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2019</t>
  </si>
  <si>
    <t>31 December 2018</t>
  </si>
  <si>
    <t>30 June 2018</t>
  </si>
  <si>
    <t>a`240@3*1#b99)-%a0f+1|1-0`0b1b*;#22d)0%c19+98-d`0!a6e*-#036)04;d+2|b08`1c8e*-00e)1%7-6+0|b12`;a20*0e1c)8%8-d+0a6`-!3*0#;)20+1|8`-1*2-)3%1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</si>
</sst>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1212</v>
      </c>
    </row>
    <row r="16" spans="1:2" ht="12" thickBot="1">
      <c r="A16" s="6" t="s">
        <v>7</v>
      </c>
      <c r="B16" s="10" t="s">
        <v>1212</v>
      </c>
    </row>
    <row r="17" spans="1:2" ht="12" thickBot="1">
      <c r="A17" s="6" t="s">
        <v>5</v>
      </c>
      <c r="B17" s="10" t="s">
        <v>1213</v>
      </c>
    </row>
    <row r="18" spans="1:2" ht="12" thickBot="1">
      <c r="A18" s="6" t="s">
        <v>6</v>
      </c>
      <c r="B18" s="10" t="s">
        <v>1214</v>
      </c>
    </row>
    <row r="19" spans="1:2" ht="12" thickBot="1">
      <c r="A19" s="6" t="s">
        <v>7</v>
      </c>
      <c r="B19" s="10" t="s">
        <v>1214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34.799999999999997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2019-01-01</v>
      </c>
    </row>
    <row r="27" spans="1:2" ht="12" thickBot="1">
      <c r="A27" s="8" t="s">
        <v>12</v>
      </c>
      <c r="B27" s="10" t="str">
        <f>rap.date.2</f>
        <v>2019-06-30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34.799999999999997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2019-01-01</v>
      </c>
    </row>
    <row r="35" spans="1:2" ht="12" thickBot="1">
      <c r="A35" s="8" t="s">
        <v>12</v>
      </c>
      <c r="B35" s="10" t="str">
        <f>rap.date.2</f>
        <v>2019-06-30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2019-01-01</v>
      </c>
    </row>
    <row r="43" spans="1:2" ht="12" thickBot="1">
      <c r="A43" s="8" t="s">
        <v>12</v>
      </c>
      <c r="B43" s="10" t="str">
        <f>rap.date.2</f>
        <v>2019-06-30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2019-01-01</v>
      </c>
    </row>
    <row r="51" spans="1:2" ht="12" thickBot="1">
      <c r="A51" s="8" t="s">
        <v>12</v>
      </c>
      <c r="B51" s="10" t="str">
        <f>rap.date.2</f>
        <v>2019-06-30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2019-01-01</v>
      </c>
    </row>
    <row r="59" spans="1:2" ht="12" thickBot="1">
      <c r="A59" s="8" t="s">
        <v>12</v>
      </c>
      <c r="B59" s="10" t="str">
        <f>rap.date.2</f>
        <v>2019-06-30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2019-01-01</v>
      </c>
    </row>
    <row r="67" spans="1:2" ht="12" thickBot="1">
      <c r="A67" s="8" t="s">
        <v>12</v>
      </c>
      <c r="B67" s="10" t="str">
        <f>rap.date.2</f>
        <v>2019-06-30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2019-01-01</v>
      </c>
    </row>
    <row r="75" spans="1:2" ht="12" thickBot="1">
      <c r="A75" s="8" t="s">
        <v>12</v>
      </c>
      <c r="B75" s="10" t="str">
        <f>rap.date.2</f>
        <v>2019-06-30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2019-01-01</v>
      </c>
    </row>
    <row r="83" spans="1:2" ht="12" thickBot="1">
      <c r="A83" s="8" t="s">
        <v>12</v>
      </c>
      <c r="B83" s="10" t="str">
        <f>rap.date.2</f>
        <v>2019-06-30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2019-01-01</v>
      </c>
    </row>
    <row r="91" spans="1:2" ht="12" thickBot="1">
      <c r="A91" s="8" t="s">
        <v>12</v>
      </c>
      <c r="B91" s="10" t="str">
        <f>rap.date.2</f>
        <v>2019-06-30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2019-01-01</v>
      </c>
    </row>
    <row r="99" spans="1:2" ht="12" thickBot="1">
      <c r="A99" s="8" t="s">
        <v>12</v>
      </c>
      <c r="B99" s="10" t="str">
        <f>rap.date.2</f>
        <v>2019-06-30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2019-01-01</v>
      </c>
    </row>
    <row r="107" spans="1:2" ht="12" thickBot="1">
      <c r="A107" s="8" t="s">
        <v>12</v>
      </c>
      <c r="B107" s="10" t="str">
        <f>rap.date.2</f>
        <v>2019-06-30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2019-01-01</v>
      </c>
    </row>
    <row r="115" spans="1:2" ht="12" thickBot="1">
      <c r="A115" s="8" t="s">
        <v>12</v>
      </c>
      <c r="B115" s="10" t="str">
        <f>rap.date.2</f>
        <v>2019-06-30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2019-01-01</v>
      </c>
    </row>
    <row r="123" spans="1:2" ht="12" thickBot="1">
      <c r="A123" s="8" t="s">
        <v>12</v>
      </c>
      <c r="B123" s="10" t="str">
        <f>rap.date.2</f>
        <v>2019-06-30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2019-01-01</v>
      </c>
    </row>
    <row r="131" spans="1:2" ht="12" thickBot="1">
      <c r="A131" s="8" t="s">
        <v>12</v>
      </c>
      <c r="B131" s="10" t="str">
        <f>rap.date.2</f>
        <v>2019-06-30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2019-01-01</v>
      </c>
    </row>
    <row r="139" spans="1:2" ht="12" thickBot="1">
      <c r="A139" s="8" t="s">
        <v>12</v>
      </c>
      <c r="B139" s="10" t="str">
        <f>rap.date.2</f>
        <v>2019-06-30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2019-01-01</v>
      </c>
    </row>
    <row r="147" spans="1:2" ht="12" thickBot="1">
      <c r="A147" s="8" t="s">
        <v>12</v>
      </c>
      <c r="B147" s="10" t="str">
        <f>rap.date.2</f>
        <v>2019-06-30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2019-01-01</v>
      </c>
    </row>
    <row r="155" spans="1:2" ht="12" thickBot="1">
      <c r="A155" s="8" t="s">
        <v>12</v>
      </c>
      <c r="B155" s="10" t="str">
        <f>rap.date.2</f>
        <v>2019-06-30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2019-01-01</v>
      </c>
    </row>
    <row r="163" spans="1:2" ht="12" thickBot="1">
      <c r="A163" s="8" t="s">
        <v>12</v>
      </c>
      <c r="B163" s="10" t="str">
        <f>rap.date.2</f>
        <v>2019-06-30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2019-01-01</v>
      </c>
    </row>
    <row r="171" spans="1:2" ht="12" thickBot="1">
      <c r="A171" s="8" t="s">
        <v>12</v>
      </c>
      <c r="B171" s="10" t="str">
        <f>rap.date.2</f>
        <v>2019-06-30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2019-01-01</v>
      </c>
    </row>
    <row r="179" spans="1:2" ht="12" thickBot="1">
      <c r="A179" s="8" t="s">
        <v>12</v>
      </c>
      <c r="B179" s="10" t="str">
        <f>rap.date.2</f>
        <v>2019-06-30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2019-01-01</v>
      </c>
    </row>
    <row r="187" spans="1:2" ht="12" thickBot="1">
      <c r="A187" s="8" t="s">
        <v>12</v>
      </c>
      <c r="B187" s="10" t="str">
        <f>rap.date.2</f>
        <v>2019-06-30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2019-01-01</v>
      </c>
    </row>
    <row r="195" spans="1:2" ht="12" thickBot="1">
      <c r="A195" s="8" t="s">
        <v>12</v>
      </c>
      <c r="B195" s="10" t="str">
        <f>rap.date.2</f>
        <v>2019-06-30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2019-01-01</v>
      </c>
    </row>
    <row r="203" spans="1:2" ht="12" thickBot="1">
      <c r="A203" s="8" t="s">
        <v>12</v>
      </c>
      <c r="B203" s="10" t="str">
        <f>rap.date.2</f>
        <v>2019-06-30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2019-01-01</v>
      </c>
    </row>
    <row r="211" spans="1:2" ht="12" thickBot="1">
      <c r="A211" s="8" t="s">
        <v>12</v>
      </c>
      <c r="B211" s="10" t="str">
        <f>rap.date.2</f>
        <v>2019-06-30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2019-01-01</v>
      </c>
    </row>
    <row r="219" spans="1:2" ht="12" thickBot="1">
      <c r="A219" s="8" t="s">
        <v>12</v>
      </c>
      <c r="B219" s="10" t="str">
        <f>rap.date.2</f>
        <v>2019-06-30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2019-01-01</v>
      </c>
    </row>
    <row r="227" spans="1:2" ht="12" thickBot="1">
      <c r="A227" s="8" t="s">
        <v>12</v>
      </c>
      <c r="B227" s="10" t="str">
        <f>rap.date.2</f>
        <v>2019-06-30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2019-06-30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2019-06-30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2019-06-30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2019-06-30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2019-06-30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2019-06-30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2019-06-30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2019-06-30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2019-06-30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2019-06-30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2019-06-30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2019-06-30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2019-06-30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2019-06-30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2019-06-30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2019-06-30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2019-06-30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2019-06-30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2019-06-30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2019-06-30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2019-06-30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2019-06-30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2019-06-30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2019-06-30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2019-06-30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2019-06-30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2018-01-01</v>
      </c>
    </row>
    <row r="419" spans="1:2" ht="12" thickBot="1">
      <c r="A419" s="8" t="s">
        <v>12</v>
      </c>
      <c r="B419" s="10" t="str">
        <f>rap.date.5</f>
        <v>2018-12-31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2018-12-31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2018-01-01</v>
      </c>
    </row>
    <row r="434" spans="1:2" ht="12" thickBot="1">
      <c r="A434" s="8" t="s">
        <v>12</v>
      </c>
      <c r="B434" s="10" t="str">
        <f>rap.date.8</f>
        <v>2018-06-30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2018-01-01</v>
      </c>
    </row>
    <row r="442" spans="1:2" ht="12" thickBot="1">
      <c r="A442" s="8" t="s">
        <v>12</v>
      </c>
      <c r="B442" s="10" t="str">
        <f>rap.date.8</f>
        <v>2018-06-30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2018-01-01</v>
      </c>
    </row>
    <row r="450" spans="1:2" ht="12" thickBot="1">
      <c r="A450" s="8" t="s">
        <v>12</v>
      </c>
      <c r="B450" s="10" t="str">
        <f>rap.date.8</f>
        <v>2018-06-30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2018-01-01</v>
      </c>
    </row>
    <row r="458" spans="1:2" ht="12" thickBot="1">
      <c r="A458" s="8" t="s">
        <v>12</v>
      </c>
      <c r="B458" s="10" t="str">
        <f>rap.date.8</f>
        <v>2018-06-30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2018-01-01</v>
      </c>
    </row>
    <row r="466" spans="1:2" ht="12" thickBot="1">
      <c r="A466" s="8" t="s">
        <v>12</v>
      </c>
      <c r="B466" s="10" t="str">
        <f>rap.date.8</f>
        <v>2018-06-30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2018-01-01</v>
      </c>
    </row>
    <row r="474" spans="1:2" ht="12" thickBot="1">
      <c r="A474" s="8" t="s">
        <v>12</v>
      </c>
      <c r="B474" s="10" t="str">
        <f>rap.date.8</f>
        <v>2018-06-30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2018-01-01</v>
      </c>
    </row>
    <row r="482" spans="1:2" ht="12" thickBot="1">
      <c r="A482" s="8" t="s">
        <v>12</v>
      </c>
      <c r="B482" s="10" t="str">
        <f>rap.date.8</f>
        <v>2018-06-30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2018-01-01</v>
      </c>
    </row>
    <row r="490" spans="1:2" ht="12" thickBot="1">
      <c r="A490" s="8" t="s">
        <v>12</v>
      </c>
      <c r="B490" s="10" t="str">
        <f>rap.date.8</f>
        <v>2018-06-30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2018-01-01</v>
      </c>
    </row>
    <row r="498" spans="1:2" ht="12" thickBot="1">
      <c r="A498" s="8" t="s">
        <v>12</v>
      </c>
      <c r="B498" s="10" t="str">
        <f>rap.date.8</f>
        <v>2018-06-30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2018-01-01</v>
      </c>
    </row>
    <row r="506" spans="1:2" ht="12" thickBot="1">
      <c r="A506" s="8" t="s">
        <v>12</v>
      </c>
      <c r="B506" s="10" t="str">
        <f>rap.date.8</f>
        <v>2018-06-30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2018-01-01</v>
      </c>
    </row>
    <row r="514" spans="1:2" ht="12" thickBot="1">
      <c r="A514" s="8" t="s">
        <v>12</v>
      </c>
      <c r="B514" s="10" t="str">
        <f>rap.date.8</f>
        <v>2018-06-30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2018-01-01</v>
      </c>
    </row>
    <row r="522" spans="1:2" ht="12" thickBot="1">
      <c r="A522" s="8" t="s">
        <v>12</v>
      </c>
      <c r="B522" s="10" t="str">
        <f>rap.date.8</f>
        <v>2018-06-30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2018-01-01</v>
      </c>
    </row>
    <row r="530" spans="1:2" ht="12" thickBot="1">
      <c r="A530" s="8" t="s">
        <v>12</v>
      </c>
      <c r="B530" s="10" t="str">
        <f>rap.date.8</f>
        <v>2018-06-30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2018-01-01</v>
      </c>
    </row>
    <row r="538" spans="1:2" ht="12" thickBot="1">
      <c r="A538" s="8" t="s">
        <v>12</v>
      </c>
      <c r="B538" s="10" t="str">
        <f>rap.date.8</f>
        <v>2018-06-30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2018-01-01</v>
      </c>
    </row>
    <row r="546" spans="1:2" ht="12" thickBot="1">
      <c r="A546" s="8" t="s">
        <v>12</v>
      </c>
      <c r="B546" s="10" t="str">
        <f>rap.date.8</f>
        <v>2018-06-30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2018-01-01</v>
      </c>
    </row>
    <row r="554" spans="1:2" ht="12" thickBot="1">
      <c r="A554" s="8" t="s">
        <v>12</v>
      </c>
      <c r="B554" s="10" t="str">
        <f>rap.date.8</f>
        <v>2018-06-30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2018-01-01</v>
      </c>
    </row>
    <row r="562" spans="1:2" ht="12" thickBot="1">
      <c r="A562" s="8" t="s">
        <v>12</v>
      </c>
      <c r="B562" s="10" t="str">
        <f>rap.date.8</f>
        <v>2018-06-30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2018-01-01</v>
      </c>
    </row>
    <row r="570" spans="1:2" ht="12" thickBot="1">
      <c r="A570" s="8" t="s">
        <v>12</v>
      </c>
      <c r="B570" s="10" t="str">
        <f>rap.date.8</f>
        <v>2018-06-30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2018-01-01</v>
      </c>
    </row>
    <row r="578" spans="1:2" ht="12" thickBot="1">
      <c r="A578" s="8" t="s">
        <v>12</v>
      </c>
      <c r="B578" s="10" t="str">
        <f>rap.date.8</f>
        <v>2018-06-30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2018-01-01</v>
      </c>
    </row>
    <row r="586" spans="1:2" ht="12" thickBot="1">
      <c r="A586" s="8" t="s">
        <v>12</v>
      </c>
      <c r="B586" s="10" t="str">
        <f>rap.date.8</f>
        <v>2018-06-30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2018-01-01</v>
      </c>
    </row>
    <row r="594" spans="1:2" ht="12" thickBot="1">
      <c r="A594" s="8" t="s">
        <v>12</v>
      </c>
      <c r="B594" s="10" t="str">
        <f>rap.date.8</f>
        <v>2018-06-30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2018-01-01</v>
      </c>
    </row>
    <row r="602" spans="1:2" ht="12" thickBot="1">
      <c r="A602" s="8" t="s">
        <v>12</v>
      </c>
      <c r="B602" s="10" t="str">
        <f>rap.date.8</f>
        <v>2018-06-30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2018-01-01</v>
      </c>
    </row>
    <row r="610" spans="1:2" ht="12" thickBot="1">
      <c r="A610" s="8" t="s">
        <v>12</v>
      </c>
      <c r="B610" s="10" t="str">
        <f>rap.date.8</f>
        <v>2018-06-30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2018-01-01</v>
      </c>
    </row>
    <row r="618" spans="1:2" ht="12" thickBot="1">
      <c r="A618" s="8" t="s">
        <v>12</v>
      </c>
      <c r="B618" s="10" t="str">
        <f>rap.date.8</f>
        <v>2018-06-30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2018-01-01</v>
      </c>
    </row>
    <row r="626" spans="1:2" ht="12" thickBot="1">
      <c r="A626" s="8" t="s">
        <v>12</v>
      </c>
      <c r="B626" s="10" t="str">
        <f>rap.date.8</f>
        <v>2018-06-30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2018-01-01</v>
      </c>
    </row>
    <row r="634" spans="1:2" ht="12" thickBot="1">
      <c r="A634" s="8" t="s">
        <v>12</v>
      </c>
      <c r="B634" s="10" t="str">
        <f>rap.date.8</f>
        <v>2018-06-30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2018-06-30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2018-06-30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2018-06-30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2018-06-30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2018-06-30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2018-06-30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2018-06-30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2018-06-30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2018-06-30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2018-06-30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2018-06-30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2018-06-30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2018-06-30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2018-06-30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2018-06-30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2018-06-30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2018-06-30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2018-06-30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2018-06-30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2018-06-30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2018-06-30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2018-06-30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2018-06-30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2018-06-30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2018-06-30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2018-06-30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2017-12-31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topLeftCell="A25" workbookViewId="0">
      <selection activeCell="G30" sqref="G30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1332</v>
      </c>
      <c r="C4" s="16"/>
      <c r="D4" s="16"/>
    </row>
    <row r="5" spans="1:4" ht="15" thickBot="1">
      <c r="A5" s="19" t="s">
        <v>18</v>
      </c>
      <c r="B5" s="35" t="s">
        <v>1234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6" t="s">
        <v>1206</v>
      </c>
      <c r="C7" s="20" t="s">
        <v>23</v>
      </c>
      <c r="D7" s="16"/>
    </row>
    <row r="8" spans="1:4" ht="15" thickBot="1">
      <c r="A8" s="19" t="s">
        <v>24</v>
      </c>
      <c r="B8" s="37" t="s">
        <v>1225</v>
      </c>
      <c r="C8" s="20" t="s">
        <v>25</v>
      </c>
      <c r="D8" s="16"/>
    </row>
    <row r="9" spans="1:4" ht="15" thickBot="1">
      <c r="A9" s="19" t="s">
        <v>26</v>
      </c>
      <c r="B9" s="46" t="s">
        <v>1233</v>
      </c>
      <c r="C9" s="20" t="s">
        <v>27</v>
      </c>
      <c r="D9" s="16"/>
    </row>
    <row r="10" spans="1:4" ht="15" thickBot="1">
      <c r="A10" s="19" t="s">
        <v>28</v>
      </c>
      <c r="B10" s="44" t="s">
        <v>1248</v>
      </c>
      <c r="C10" s="20" t="s">
        <v>29</v>
      </c>
      <c r="D10" s="16"/>
    </row>
    <row r="11" spans="1:4" ht="15" thickBot="1">
      <c r="A11" s="19" t="s">
        <v>30</v>
      </c>
      <c r="B11" s="45" t="s">
        <v>1287</v>
      </c>
      <c r="C11" s="20" t="s">
        <v>31</v>
      </c>
      <c r="D11" s="16"/>
    </row>
    <row r="12" spans="1:4" ht="27" thickBot="1">
      <c r="A12" s="19" t="s">
        <v>32</v>
      </c>
      <c r="B12" s="21" t="s">
        <v>1215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1315</v>
      </c>
      <c r="C13" s="20" t="s">
        <v>35</v>
      </c>
      <c r="D13" s="16"/>
    </row>
    <row r="14" spans="1:4" ht="15" thickBot="1">
      <c r="A14" s="19" t="s">
        <v>36</v>
      </c>
      <c r="B14" s="47" t="s">
        <v>1319</v>
      </c>
      <c r="C14" s="20" t="s">
        <v>37</v>
      </c>
      <c r="D14" s="16"/>
    </row>
    <row r="15" spans="1:4" ht="27" thickBot="1">
      <c r="A15" s="19" t="s">
        <v>38</v>
      </c>
      <c r="B15" s="48" t="s">
        <v>1313</v>
      </c>
      <c r="C15" s="20" t="s">
        <v>39</v>
      </c>
      <c r="D15" s="16"/>
    </row>
    <row r="16" spans="1:4" ht="40.200000000000003" thickBot="1">
      <c r="A16" s="19" t="s">
        <v>40</v>
      </c>
      <c r="B16" s="21" t="s">
        <v>1331</v>
      </c>
      <c r="C16" s="20" t="s">
        <v>41</v>
      </c>
      <c r="D16" s="16"/>
    </row>
    <row r="17" spans="1:4" ht="27" thickBot="1">
      <c r="A17" s="19" t="s">
        <v>42</v>
      </c>
      <c r="B17" s="38" t="s">
        <v>1240</v>
      </c>
      <c r="C17" s="20" t="s">
        <v>43</v>
      </c>
      <c r="D17" s="16"/>
    </row>
    <row r="18" spans="1:4" ht="15" thickBot="1">
      <c r="A18" s="19" t="s">
        <v>44</v>
      </c>
      <c r="B18" s="39" t="s">
        <v>1208</v>
      </c>
      <c r="C18" s="20" t="s">
        <v>45</v>
      </c>
      <c r="D18" s="16"/>
    </row>
    <row r="19" spans="1:4" ht="15" thickBot="1">
      <c r="A19" s="19" t="s">
        <v>46</v>
      </c>
      <c r="B19" s="40" t="s">
        <v>1209</v>
      </c>
      <c r="C19" s="20" t="s">
        <v>47</v>
      </c>
      <c r="D19" s="16"/>
    </row>
    <row r="20" spans="1:4" ht="15" thickBot="1">
      <c r="A20" s="19" t="s">
        <v>48</v>
      </c>
      <c r="B20" s="43" t="s">
        <v>1211</v>
      </c>
      <c r="C20" s="20" t="s">
        <v>49</v>
      </c>
      <c r="D20" s="16"/>
    </row>
    <row r="21" spans="1:4" ht="15" thickBot="1">
      <c r="A21" s="19" t="s">
        <v>50</v>
      </c>
      <c r="B21" s="41" t="s">
        <v>1210</v>
      </c>
      <c r="C21" s="20" t="s">
        <v>51</v>
      </c>
      <c r="D21" s="16"/>
    </row>
    <row r="22" spans="1:4" ht="15" thickBot="1">
      <c r="A22" s="19" t="s">
        <v>52</v>
      </c>
      <c r="B22" s="42" t="s">
        <v>1212</v>
      </c>
      <c r="C22" s="20" t="s">
        <v>53</v>
      </c>
      <c r="D22" s="16"/>
    </row>
    <row r="23" spans="1:4" ht="15" thickBot="1">
      <c r="A23" s="19" t="s">
        <v>54</v>
      </c>
      <c r="B23" s="49" t="s">
        <v>1223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0" t="s">
        <v>1235</v>
      </c>
      <c r="C25" s="20" t="s">
        <v>59</v>
      </c>
      <c r="D25" s="16"/>
    </row>
    <row r="26" spans="1:4" ht="15" thickBot="1">
      <c r="A26" s="19" t="s">
        <v>60</v>
      </c>
      <c r="B26" s="51" t="s">
        <v>1325</v>
      </c>
      <c r="C26" s="20" t="s">
        <v>61</v>
      </c>
      <c r="D26" s="16"/>
    </row>
    <row r="27" spans="1:4" ht="15" thickBot="1">
      <c r="A27" s="19" t="s">
        <v>62</v>
      </c>
      <c r="B27" s="52"/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/>
      <c r="C30" s="20" t="s">
        <v>69</v>
      </c>
      <c r="D30" s="16"/>
    </row>
    <row r="31" spans="1:4" ht="15" thickBot="1">
      <c r="A31" s="19" t="s">
        <v>70</v>
      </c>
      <c r="B31" s="21"/>
      <c r="C31" s="20" t="s">
        <v>71</v>
      </c>
      <c r="D31" s="16"/>
    </row>
    <row r="32" spans="1:4" ht="27" thickBot="1">
      <c r="A32" s="19" t="s">
        <v>72</v>
      </c>
      <c r="B32" s="21"/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15" thickBot="1">
      <c r="A34" s="19" t="s">
        <v>76</v>
      </c>
      <c r="B34" s="21"/>
      <c r="C34" s="20" t="s">
        <v>77</v>
      </c>
      <c r="D34" s="16"/>
    </row>
    <row r="35" spans="1:4" ht="27" thickBot="1">
      <c r="A35" s="19" t="s">
        <v>78</v>
      </c>
      <c r="B35" s="21"/>
      <c r="C35" s="20" t="s">
        <v>79</v>
      </c>
      <c r="D35" s="16"/>
    </row>
    <row r="36" spans="1:4" ht="53.4" thickBot="1">
      <c r="A36" s="19" t="s">
        <v>80</v>
      </c>
      <c r="B36" s="21" t="s">
        <v>1328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1328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topLeftCell="A244" workbookViewId="0">
      <selection activeCell="F248" sqref="F248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84</v>
      </c>
      <c r="B1" s="54"/>
      <c r="C1" s="54"/>
      <c r="D1" s="54"/>
      <c r="E1" s="54"/>
      <c r="F1" s="54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1332</v>
      </c>
      <c r="C4" s="18" t="s">
        <v>1333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583566616816</v>
      </c>
      <c r="C7" s="32">
        <v>1765908779930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0</v>
      </c>
      <c r="C15" s="32">
        <v>13843672162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891952323679</v>
      </c>
      <c r="C18" s="32">
        <v>855353588171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296142845431</v>
      </c>
      <c r="C19" s="32">
        <v>123953160181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472094620013</v>
      </c>
      <c r="C22" s="32">
        <v>408286582037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48980814216</v>
      </c>
      <c r="C23" s="32">
        <v>77202636870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671365281780</v>
      </c>
      <c r="C25" s="32">
        <v>533870221258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1356774401669</v>
      </c>
      <c r="C26" s="32">
        <v>807786821096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264728923173</v>
      </c>
      <c r="C41" s="32">
        <v>298812983066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44137578849</v>
      </c>
      <c r="C42" s="32">
        <v>30327494429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214384855551</v>
      </c>
      <c r="C47" s="32">
        <v>208863026146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266914898692</v>
      </c>
      <c r="C48" s="32">
        <v>150365997734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v>5111043159869</v>
      </c>
      <c r="C56" s="32">
        <v>5274574963080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60150338299</v>
      </c>
      <c r="C64" s="32">
        <v>22514951362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610561284</v>
      </c>
      <c r="C65" s="32">
        <v>2588971963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197738589641</v>
      </c>
      <c r="C72" s="32">
        <v>231584401625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>
        <v>1173000000</v>
      </c>
      <c r="C82" s="32">
        <v>1173000000</v>
      </c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47881493</v>
      </c>
      <c r="C86" s="32">
        <v>47881493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251646327820</v>
      </c>
      <c r="C100" s="32">
        <v>251646327820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98889878687</v>
      </c>
      <c r="C101" s="32">
        <v>86169463218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v>20052503451</v>
      </c>
      <c r="C121" s="32">
        <v>20000000000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v>630309080675</v>
      </c>
      <c r="C122" s="32">
        <v>615724997481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v>5741352240544</v>
      </c>
      <c r="C123" s="32">
        <v>5890299960561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v>435344496107</v>
      </c>
      <c r="C127" s="32">
        <v>0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1089233825176</v>
      </c>
      <c r="C130" s="32">
        <v>1682251000975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211075854508</v>
      </c>
      <c r="C131" s="32">
        <v>350166659499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6242912934</v>
      </c>
      <c r="C133" s="32">
        <v>6095407086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193165283103</v>
      </c>
      <c r="C134" s="32">
        <v>1442444582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9012219886</v>
      </c>
      <c r="C136" s="32">
        <v>3403842250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1538780421</v>
      </c>
      <c r="C137" s="32">
        <v>60034537735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758443963893</v>
      </c>
      <c r="C140" s="32">
        <v>663478984331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52985134238</v>
      </c>
      <c r="C142" s="32">
        <v>13592311351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/>
      <c r="C152" s="32"/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124100624942</v>
      </c>
      <c r="C186" s="32">
        <v>99750811754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v>2881143095208</v>
      </c>
      <c r="C188" s="32">
        <v>2880215999563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/>
      <c r="C195" s="32"/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665834131201</v>
      </c>
      <c r="C215" s="32">
        <v>868941134768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>
        <v>0</v>
      </c>
      <c r="C216" s="32">
        <v>0</v>
      </c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8442109405</v>
      </c>
      <c r="C227" s="32">
        <v>4314370527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/>
      <c r="C229" s="32"/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v>674276240606</v>
      </c>
      <c r="C231" s="32">
        <v>873255505295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v>3555419335814</v>
      </c>
      <c r="C232" s="32">
        <v>3753471504858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v>7958123768</v>
      </c>
      <c r="C247" s="32">
        <v>7958123768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58974287000</v>
      </c>
      <c r="C251" s="32">
        <v>58974287000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612418150692</v>
      </c>
      <c r="C252" s="32">
        <v>564096767909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v>2159413330618</v>
      </c>
      <c r="C253" s="32">
        <v>2111091947835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26519574112</v>
      </c>
      <c r="C255" s="32">
        <v>25736507868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v>2185932904730</v>
      </c>
      <c r="C256" s="32">
        <v>2136828455703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v>5741352240544</v>
      </c>
      <c r="C257" s="32">
        <v>5890299960561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opLeftCell="A45" workbookViewId="0">
      <selection activeCell="B55" sqref="B55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591</v>
      </c>
      <c r="B1" s="54"/>
      <c r="C1" s="54"/>
      <c r="D1" s="54"/>
      <c r="E1" s="54"/>
      <c r="F1" s="54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596</v>
      </c>
      <c r="B5" s="32">
        <v>2153550759861</v>
      </c>
      <c r="C5" s="32">
        <v>2403474570870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1930052481726</v>
      </c>
      <c r="C6" s="33">
        <v>2138304393537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223498278135</v>
      </c>
      <c r="C7" s="32">
        <v>265170177333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38654090742</v>
      </c>
      <c r="C9" s="33">
        <v>37451849056</v>
      </c>
      <c r="D9" s="20" t="s">
        <v>605</v>
      </c>
      <c r="E9" s="16"/>
      <c r="F9" s="16"/>
    </row>
    <row r="10" spans="1:6" ht="15" thickBot="1">
      <c r="A10" s="19" t="s">
        <v>606</v>
      </c>
      <c r="B10" s="32"/>
      <c r="C10" s="32"/>
      <c r="D10" s="20" t="s">
        <v>607</v>
      </c>
      <c r="E10" s="16"/>
      <c r="F10" s="16"/>
    </row>
    <row r="11" spans="1:6" ht="15" thickBot="1">
      <c r="A11" s="19" t="s">
        <v>608</v>
      </c>
      <c r="B11" s="33">
        <v>2755546289</v>
      </c>
      <c r="C11" s="33">
        <v>593206679</v>
      </c>
      <c r="D11" s="20" t="s">
        <v>609</v>
      </c>
      <c r="E11" s="16"/>
      <c r="F11" s="16"/>
    </row>
    <row r="12" spans="1:6" ht="27" thickBot="1">
      <c r="A12" s="19" t="s">
        <v>610</v>
      </c>
      <c r="B12" s="32"/>
      <c r="C12" s="32"/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29060211164</v>
      </c>
      <c r="C14" s="32">
        <v>5580722489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v>36404541807</v>
      </c>
      <c r="C16" s="32">
        <v>28099646152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v>65168417048</v>
      </c>
      <c r="C17" s="33">
        <v>80953387846</v>
      </c>
      <c r="D17" s="20" t="s">
        <v>621</v>
      </c>
      <c r="E17" s="16"/>
      <c r="F17" s="16"/>
    </row>
    <row r="18" spans="1:6" ht="15" thickBot="1">
      <c r="A18" s="19" t="s">
        <v>622</v>
      </c>
      <c r="B18" s="32"/>
      <c r="C18" s="32"/>
      <c r="D18" s="20" t="s">
        <v>623</v>
      </c>
      <c r="E18" s="16"/>
      <c r="F18" s="16"/>
    </row>
    <row r="19" spans="1:6" ht="27" thickBot="1">
      <c r="A19" s="19" t="s">
        <v>624</v>
      </c>
      <c r="B19" s="32">
        <v>182384977027</v>
      </c>
      <c r="C19" s="32">
        <v>179852102393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0</v>
      </c>
      <c r="C20" s="32">
        <v>0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f>rap.fact.id.IX02_0422_003_01_01</f>
        <v>182384977027</v>
      </c>
      <c r="C21" s="32">
        <v>179852102393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f>rap.fact.id.IX02_0423_003_01_01</f>
        <v>182384977027</v>
      </c>
      <c r="C23" s="32">
        <v>179852102393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>
        <v>0</v>
      </c>
      <c r="C28" s="32">
        <v>0</v>
      </c>
      <c r="D28" s="26" t="s">
        <v>643</v>
      </c>
      <c r="E28" s="16"/>
      <c r="F28" s="16"/>
    </row>
    <row r="29" spans="1:6" ht="53.4" thickBot="1">
      <c r="A29" s="25" t="s">
        <v>644</v>
      </c>
      <c r="B29" s="32">
        <v>0</v>
      </c>
      <c r="C29" s="32">
        <v>0</v>
      </c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>
        <v>0</v>
      </c>
      <c r="C44" s="32">
        <v>0</v>
      </c>
      <c r="D44" s="24" t="s">
        <v>675</v>
      </c>
      <c r="E44" s="16"/>
      <c r="F44" s="16"/>
    </row>
    <row r="45" spans="1:6" ht="15" thickBot="1">
      <c r="A45" s="19" t="s">
        <v>676</v>
      </c>
      <c r="B45" s="32">
        <f>rap.fact.id.IX02_0419_003_01_01</f>
        <v>182384977027</v>
      </c>
      <c r="C45" s="32">
        <v>179852102393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181601910783</v>
      </c>
      <c r="C47" s="32">
        <v>181076926036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783066244</v>
      </c>
      <c r="C48" s="32">
        <v>-1224823643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v>181601910783</v>
      </c>
      <c r="C50" s="32">
        <v>181076926036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v>783066244</v>
      </c>
      <c r="C51" s="32">
        <v>-1224823643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18.97</v>
      </c>
      <c r="C54" s="34">
        <v>18.920000000000002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Q13" zoomScale="85" zoomScaleNormal="85" workbookViewId="0">
      <selection activeCell="V41" sqref="V41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1332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7958123768</v>
      </c>
      <c r="O9" s="32"/>
      <c r="P9" s="32"/>
      <c r="Q9" s="32"/>
      <c r="R9" s="32"/>
      <c r="S9" s="32"/>
      <c r="T9" s="32">
        <v>58974287000</v>
      </c>
      <c r="U9" s="32">
        <v>564096767909</v>
      </c>
      <c r="V9" s="32">
        <v>2111091947835</v>
      </c>
      <c r="W9" s="32"/>
      <c r="X9" s="32">
        <v>25736507868</v>
      </c>
      <c r="Y9" s="32">
        <f>rap.fact.id.IX02_0015_018_01_01+rap.fact.id.IX02_0015_109_01_01</f>
        <v>2136828455703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rap.fact.id.IX02_0015_015_01_01</f>
        <v>957200000000</v>
      </c>
      <c r="C15" s="32"/>
      <c r="D15" s="32">
        <f>rap.fact.id.IX02_0015_009_01_01</f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f>rap.fact.id.IX02_0015_028_01_01</f>
        <v>7958123768</v>
      </c>
      <c r="O15" s="32"/>
      <c r="P15" s="32"/>
      <c r="Q15" s="32"/>
      <c r="R15" s="32"/>
      <c r="S15" s="32"/>
      <c r="T15" s="32">
        <f>rap.fact.id.IX02_0015_013_01_01</f>
        <v>58974287000</v>
      </c>
      <c r="U15" s="32">
        <f>rap.fact.id.IX02_0015_033_01_01</f>
        <v>564096767909</v>
      </c>
      <c r="V15" s="32">
        <f>rap.fact.id.IX02_0015_109_01_01</f>
        <v>2111091947835</v>
      </c>
      <c r="W15" s="32"/>
      <c r="X15" s="32">
        <f>rap.fact.id.IX02_0015_018_01_01</f>
        <v>25736507868</v>
      </c>
      <c r="Y15" s="32">
        <f>rap.fact.id.IX02_0015_001_01_01</f>
        <v>2136828455703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181601910783</v>
      </c>
      <c r="V16" s="32">
        <f>rap.fact.id.IX02_0966_058_01_01</f>
        <v>181601910783</v>
      </c>
      <c r="W16" s="32"/>
      <c r="X16" s="32">
        <v>783066244</v>
      </c>
      <c r="Y16" s="32">
        <f>rap.fact.id.IX02_0966_043_01_01+rap.fact.id.IX02_0966_110_01_01</f>
        <v>182384977027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133280528000</v>
      </c>
      <c r="V19" s="33">
        <f>rap.fact.id.IX02_0109_058_01_01</f>
        <v>133280528000</v>
      </c>
      <c r="W19" s="33"/>
      <c r="X19" s="33"/>
      <c r="Y19" s="33">
        <f>rap.fact.id.IX02_0109_110_01_01</f>
        <v>133280528000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f>rap.fact.id.IX02_0964_015_01_01</f>
        <v>957200000000</v>
      </c>
      <c r="C41" s="32"/>
      <c r="D41" s="32">
        <f>rap.fact.id.IX02_0964_009_01_01</f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f>rap.fact.id.IX02_0964_028_01_01</f>
        <v>7958123768</v>
      </c>
      <c r="O41" s="32"/>
      <c r="P41" s="32"/>
      <c r="Q41" s="32"/>
      <c r="R41" s="32"/>
      <c r="S41" s="32"/>
      <c r="T41" s="32">
        <f>rap.fact.id.IX02_0964_013_01_01</f>
        <v>58974287000</v>
      </c>
      <c r="U41" s="32">
        <v>612418150692</v>
      </c>
      <c r="V41" s="32">
        <v>2159413330618</v>
      </c>
      <c r="W41" s="32"/>
      <c r="X41" s="32">
        <v>26519574112</v>
      </c>
      <c r="Y41" s="32">
        <v>2185932904730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O34" workbookViewId="0"/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1334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522665811639</v>
      </c>
      <c r="E9" s="32"/>
      <c r="F9" s="32"/>
      <c r="G9" s="32"/>
      <c r="H9" s="32"/>
      <c r="I9" s="32"/>
      <c r="J9" s="32"/>
      <c r="K9" s="32"/>
      <c r="L9" s="32"/>
      <c r="M9" s="32"/>
      <c r="N9" s="32">
        <v>-16893211320</v>
      </c>
      <c r="O9" s="32"/>
      <c r="P9" s="32"/>
      <c r="Q9" s="32"/>
      <c r="R9" s="32"/>
      <c r="S9" s="32"/>
      <c r="T9" s="32">
        <v>46915740479</v>
      </c>
      <c r="U9" s="32">
        <v>188476461137</v>
      </c>
      <c r="V9" s="32">
        <v>1698364801935</v>
      </c>
      <c r="W9" s="32"/>
      <c r="X9" s="32">
        <v>25374362971</v>
      </c>
      <c r="Y9" s="32">
        <v>1723739164906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522665811639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-16893211320</v>
      </c>
      <c r="O15" s="32"/>
      <c r="P15" s="32"/>
      <c r="Q15" s="32"/>
      <c r="R15" s="32"/>
      <c r="S15" s="32"/>
      <c r="T15" s="32">
        <v>46915740479</v>
      </c>
      <c r="U15" s="32">
        <v>188476461137</v>
      </c>
      <c r="V15" s="32">
        <v>1698364801935</v>
      </c>
      <c r="W15" s="32"/>
      <c r="X15" s="32">
        <v>25374362971</v>
      </c>
      <c r="Y15" s="32">
        <v>1723739164906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181076926036</v>
      </c>
      <c r="V16" s="32">
        <v>181076926036</v>
      </c>
      <c r="W16" s="32"/>
      <c r="X16" s="32">
        <v>-1224823643</v>
      </c>
      <c r="Y16" s="32">
        <v>179852102393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56570763499</v>
      </c>
      <c r="V19" s="33">
        <v>56570763499</v>
      </c>
      <c r="W19" s="33"/>
      <c r="X19" s="33">
        <v>0</v>
      </c>
      <c r="Y19" s="33">
        <v>56570763499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>
        <v>196957519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>
        <v>196957519</v>
      </c>
      <c r="W21" s="32"/>
      <c r="X21" s="32">
        <v>0</v>
      </c>
      <c r="Y21" s="32">
        <v>196957519</v>
      </c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v>-16893211320</v>
      </c>
      <c r="O41" s="32"/>
      <c r="P41" s="32"/>
      <c r="Q41" s="32"/>
      <c r="R41" s="32"/>
      <c r="S41" s="32"/>
      <c r="T41" s="32">
        <v>46915740479</v>
      </c>
      <c r="U41" s="32">
        <v>312982623674</v>
      </c>
      <c r="V41" s="32">
        <v>1823067921991</v>
      </c>
      <c r="W41" s="32"/>
      <c r="X41" s="32">
        <v>24149539328</v>
      </c>
      <c r="Y41" s="32">
        <v>1847217461319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topLeftCell="A150" workbookViewId="0">
      <selection activeCell="B162" sqref="B162"/>
    </sheetView>
  </sheetViews>
  <sheetFormatPr defaultColWidth="9.28515625" defaultRowHeight="14.4"/>
  <cols>
    <col min="1" max="1" width="42.7109375" style="14" bestFit="1" customWidth="1" collapsed="1"/>
    <col min="2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1200018611168</v>
      </c>
      <c r="C7" s="32">
        <v>1907032432830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2456356432071</v>
      </c>
      <c r="C13" s="33">
        <v>1383188101352</v>
      </c>
      <c r="D13" s="26" t="s">
        <v>807</v>
      </c>
      <c r="E13" s="16"/>
      <c r="F13" s="16"/>
    </row>
    <row r="14" spans="1:6" ht="27" thickBot="1">
      <c r="A14" s="25" t="s">
        <v>808</v>
      </c>
      <c r="B14" s="33">
        <v>69802704323</v>
      </c>
      <c r="C14" s="33">
        <v>63478817631</v>
      </c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v>494374555</v>
      </c>
      <c r="C19" s="33">
        <v>722300910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-1326634899781</v>
      </c>
      <c r="C20" s="32">
        <v>459643212937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>
        <v>36404541807</v>
      </c>
      <c r="C23" s="32">
        <v>21406886820</v>
      </c>
      <c r="D23" s="24" t="s">
        <v>827</v>
      </c>
      <c r="E23" s="16"/>
      <c r="F23" s="16"/>
    </row>
    <row r="24" spans="1:6" ht="27" thickBot="1">
      <c r="A24" s="23" t="s">
        <v>828</v>
      </c>
      <c r="B24" s="33">
        <v>2755546289</v>
      </c>
      <c r="C24" s="33">
        <v>593206680</v>
      </c>
      <c r="D24" s="24" t="s">
        <v>829</v>
      </c>
      <c r="E24" s="16"/>
      <c r="F24" s="16"/>
    </row>
    <row r="25" spans="1:6" ht="40.200000000000003" thickBot="1">
      <c r="A25" s="23" t="s">
        <v>830</v>
      </c>
      <c r="B25" s="32">
        <v>-139955321982</v>
      </c>
      <c r="C25" s="32">
        <v>-158103526814</v>
      </c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/>
      <c r="C28" s="32"/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v>-1432941226245</v>
      </c>
      <c r="C37" s="32">
        <v>322353366263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>
        <v>0</v>
      </c>
      <c r="C52" s="32">
        <v>-32852747708</v>
      </c>
      <c r="D52" s="24" t="s">
        <v>885</v>
      </c>
      <c r="E52" s="16"/>
      <c r="F52" s="16"/>
    </row>
    <row r="53" spans="1:6" ht="27" thickBot="1">
      <c r="A53" s="23" t="s">
        <v>886</v>
      </c>
      <c r="B53" s="33"/>
      <c r="C53" s="33"/>
      <c r="D53" s="24" t="s">
        <v>887</v>
      </c>
      <c r="E53" s="16"/>
      <c r="F53" s="16"/>
    </row>
    <row r="54" spans="1:6" ht="27" thickBot="1">
      <c r="A54" s="23" t="s">
        <v>888</v>
      </c>
      <c r="B54" s="32"/>
      <c r="C54" s="32"/>
      <c r="D54" s="24" t="s">
        <v>889</v>
      </c>
      <c r="E54" s="16"/>
      <c r="F54" s="16"/>
    </row>
    <row r="55" spans="1:6" ht="27" thickBot="1">
      <c r="A55" s="23" t="s">
        <v>890</v>
      </c>
      <c r="B55" s="33">
        <v>12720415469</v>
      </c>
      <c r="C55" s="33">
        <v>32296254729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>
        <v>0</v>
      </c>
      <c r="C68" s="33">
        <v>0</v>
      </c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>
        <v>29060211164</v>
      </c>
      <c r="C92" s="32">
        <v>9031453811</v>
      </c>
      <c r="D92" s="24" t="s">
        <v>965</v>
      </c>
      <c r="E92" s="16"/>
      <c r="F92" s="16"/>
    </row>
    <row r="93" spans="1:6" ht="40.200000000000003" thickBot="1">
      <c r="A93" s="23" t="s">
        <v>966</v>
      </c>
      <c r="B93" s="33"/>
      <c r="C93" s="33"/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/>
      <c r="C98" s="32"/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>
        <v>-81648372833</v>
      </c>
      <c r="C101" s="32">
        <v>0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v>-65308577138</v>
      </c>
      <c r="C102" s="32">
        <v>-56117548626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v>440000000000</v>
      </c>
      <c r="C104" s="32">
        <v>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v>4655503893</v>
      </c>
      <c r="C105" s="33">
        <v>613423524679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>
        <v>13843672162</v>
      </c>
      <c r="C132" s="32"/>
      <c r="D132" s="24" t="s">
        <v>1045</v>
      </c>
      <c r="E132" s="16"/>
      <c r="F132" s="16"/>
    </row>
    <row r="133" spans="1:6" ht="15" thickBot="1">
      <c r="A133" s="23" t="s">
        <v>1046</v>
      </c>
      <c r="B133" s="33"/>
      <c r="C133" s="33">
        <v>25594551802</v>
      </c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>
        <v>0</v>
      </c>
      <c r="C142" s="32">
        <v>196957519</v>
      </c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>
        <v>0</v>
      </c>
      <c r="C145" s="33">
        <v>0</v>
      </c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133280528000</v>
      </c>
      <c r="C151" s="33">
        <v>56570763500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/>
      <c r="C153" s="33"/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315907640269</v>
      </c>
      <c r="C156" s="32">
        <v>-695391882462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v>-1182342163114</v>
      </c>
      <c r="C157" s="32">
        <v>-429156064825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1765908779930</v>
      </c>
      <c r="C158" s="32">
        <v>1698735455837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/>
      <c r="C159" s="32"/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v>583566616816</v>
      </c>
      <c r="C161" s="32">
        <v>1269579391012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1215</v>
      </c>
      <c r="B1" t="s">
        <v>1223</v>
      </c>
      <c r="C1" t="s">
        <v>1226</v>
      </c>
      <c r="D1" t="s">
        <v>1235</v>
      </c>
      <c r="E1" t="s">
        <v>1239</v>
      </c>
      <c r="F1" t="s">
        <v>1243</v>
      </c>
      <c r="G1" t="s">
        <v>1253</v>
      </c>
      <c r="H1" t="s">
        <v>1309</v>
      </c>
      <c r="I1" t="s">
        <v>1313</v>
      </c>
      <c r="J1" t="s">
        <v>1315</v>
      </c>
      <c r="K1" t="s">
        <v>1319</v>
      </c>
      <c r="L1" t="s">
        <v>1325</v>
      </c>
      <c r="M1" t="s">
        <v>1328</v>
      </c>
      <c r="N1" t="s">
        <v>1328</v>
      </c>
      <c r="O1" t="s">
        <v>1330</v>
      </c>
    </row>
    <row r="2" spans="1:15">
      <c r="A2" t="s">
        <v>1216</v>
      </c>
      <c r="B2" t="s">
        <v>1224</v>
      </c>
      <c r="C2" t="s">
        <v>1227</v>
      </c>
      <c r="D2" t="s">
        <v>1236</v>
      </c>
      <c r="E2" t="s">
        <v>1240</v>
      </c>
      <c r="F2" t="s">
        <v>1244</v>
      </c>
      <c r="G2" t="s">
        <v>1254</v>
      </c>
      <c r="H2" t="s">
        <v>1310</v>
      </c>
      <c r="I2" t="s">
        <v>1314</v>
      </c>
      <c r="J2" t="s">
        <v>1316</v>
      </c>
      <c r="K2" t="s">
        <v>1320</v>
      </c>
      <c r="L2" t="s">
        <v>1326</v>
      </c>
      <c r="M2" t="s">
        <v>1329</v>
      </c>
      <c r="N2" t="s">
        <v>1329</v>
      </c>
      <c r="O2" t="s">
        <v>1331</v>
      </c>
    </row>
    <row r="3" spans="1:15">
      <c r="A3" t="s">
        <v>1217</v>
      </c>
      <c r="C3" t="s">
        <v>1228</v>
      </c>
      <c r="D3" t="s">
        <v>1237</v>
      </c>
      <c r="E3" t="s">
        <v>1241</v>
      </c>
      <c r="F3" t="s">
        <v>1245</v>
      </c>
      <c r="G3" t="s">
        <v>1255</v>
      </c>
      <c r="H3" t="s">
        <v>1311</v>
      </c>
      <c r="J3" t="s">
        <v>1317</v>
      </c>
      <c r="K3" t="s">
        <v>1321</v>
      </c>
      <c r="L3" t="s">
        <v>1327</v>
      </c>
    </row>
    <row r="4" spans="1:15">
      <c r="A4" t="s">
        <v>1218</v>
      </c>
      <c r="C4" t="s">
        <v>1229</v>
      </c>
      <c r="D4" t="s">
        <v>1238</v>
      </c>
      <c r="E4" t="s">
        <v>1242</v>
      </c>
      <c r="F4" t="s">
        <v>1246</v>
      </c>
      <c r="G4" t="s">
        <v>1256</v>
      </c>
      <c r="H4" t="s">
        <v>1312</v>
      </c>
      <c r="J4" t="s">
        <v>1318</v>
      </c>
      <c r="K4" t="s">
        <v>1322</v>
      </c>
    </row>
    <row r="5" spans="1:15">
      <c r="A5" t="s">
        <v>1219</v>
      </c>
      <c r="C5" t="s">
        <v>1230</v>
      </c>
      <c r="F5" t="s">
        <v>1247</v>
      </c>
      <c r="G5" t="s">
        <v>1257</v>
      </c>
      <c r="K5" t="s">
        <v>1323</v>
      </c>
    </row>
    <row r="6" spans="1:15">
      <c r="A6" t="s">
        <v>1220</v>
      </c>
      <c r="C6" t="s">
        <v>1231</v>
      </c>
      <c r="F6" t="s">
        <v>1248</v>
      </c>
      <c r="G6" t="s">
        <v>1258</v>
      </c>
      <c r="K6" t="s">
        <v>1324</v>
      </c>
    </row>
    <row r="7" spans="1:15">
      <c r="A7" t="s">
        <v>1221</v>
      </c>
      <c r="C7" t="s">
        <v>1232</v>
      </c>
      <c r="F7" t="s">
        <v>1249</v>
      </c>
      <c r="G7" t="s">
        <v>1259</v>
      </c>
    </row>
    <row r="8" spans="1:15">
      <c r="A8" t="s">
        <v>1222</v>
      </c>
      <c r="C8" t="s">
        <v>1233</v>
      </c>
      <c r="F8" t="s">
        <v>1250</v>
      </c>
      <c r="G8" t="s">
        <v>1260</v>
      </c>
    </row>
    <row r="9" spans="1:15">
      <c r="F9" t="s">
        <v>1251</v>
      </c>
      <c r="G9" t="s">
        <v>1261</v>
      </c>
    </row>
    <row r="10" spans="1:15">
      <c r="F10" t="s">
        <v>1252</v>
      </c>
      <c r="G10" t="s">
        <v>1262</v>
      </c>
    </row>
    <row r="11" spans="1:15">
      <c r="G11" t="s">
        <v>1263</v>
      </c>
    </row>
    <row r="12" spans="1:15">
      <c r="G12" t="s">
        <v>1264</v>
      </c>
    </row>
    <row r="13" spans="1:15">
      <c r="G13" t="s">
        <v>1265</v>
      </c>
    </row>
    <row r="14" spans="1:15">
      <c r="G14" t="s">
        <v>1266</v>
      </c>
    </row>
    <row r="15" spans="1:15">
      <c r="G15" t="s">
        <v>1267</v>
      </c>
    </row>
    <row r="16" spans="1:15">
      <c r="G16" t="s">
        <v>1268</v>
      </c>
    </row>
    <row r="17" spans="7:7">
      <c r="G17" t="s">
        <v>1269</v>
      </c>
    </row>
    <row r="18" spans="7:7">
      <c r="G18" t="s">
        <v>1270</v>
      </c>
    </row>
    <row r="19" spans="7:7">
      <c r="G19" t="s">
        <v>1271</v>
      </c>
    </row>
    <row r="20" spans="7:7">
      <c r="G20" t="s">
        <v>1272</v>
      </c>
    </row>
    <row r="21" spans="7:7">
      <c r="G21" t="s">
        <v>1273</v>
      </c>
    </row>
    <row r="22" spans="7:7">
      <c r="G22" t="s">
        <v>1274</v>
      </c>
    </row>
    <row r="23" spans="7:7">
      <c r="G23" t="s">
        <v>1275</v>
      </c>
    </row>
    <row r="24" spans="7:7">
      <c r="G24" t="s">
        <v>1276</v>
      </c>
    </row>
    <row r="25" spans="7:7">
      <c r="G25" t="s">
        <v>1277</v>
      </c>
    </row>
    <row r="26" spans="7:7">
      <c r="G26" t="s">
        <v>1278</v>
      </c>
    </row>
    <row r="27" spans="7:7">
      <c r="G27" t="s">
        <v>1279</v>
      </c>
    </row>
    <row r="28" spans="7:7">
      <c r="G28" t="s">
        <v>1280</v>
      </c>
    </row>
    <row r="29" spans="7:7">
      <c r="G29" t="s">
        <v>1281</v>
      </c>
    </row>
    <row r="30" spans="7:7">
      <c r="G30" t="s">
        <v>1282</v>
      </c>
    </row>
    <row r="31" spans="7:7">
      <c r="G31" t="s">
        <v>1283</v>
      </c>
    </row>
    <row r="32" spans="7:7">
      <c r="G32" t="s">
        <v>1284</v>
      </c>
    </row>
    <row r="33" spans="7:7">
      <c r="G33" t="s">
        <v>1285</v>
      </c>
    </row>
    <row r="34" spans="7:7">
      <c r="G34" t="s">
        <v>1286</v>
      </c>
    </row>
    <row r="35" spans="7:7">
      <c r="G35" t="s">
        <v>1287</v>
      </c>
    </row>
    <row r="36" spans="7:7">
      <c r="G36" t="s">
        <v>1288</v>
      </c>
    </row>
    <row r="37" spans="7:7">
      <c r="G37" t="s">
        <v>1289</v>
      </c>
    </row>
    <row r="38" spans="7:7">
      <c r="G38" t="s">
        <v>1290</v>
      </c>
    </row>
    <row r="39" spans="7:7">
      <c r="G39" t="s">
        <v>1291</v>
      </c>
    </row>
    <row r="40" spans="7:7">
      <c r="G40" t="s">
        <v>1292</v>
      </c>
    </row>
    <row r="41" spans="7:7">
      <c r="G41" t="s">
        <v>1293</v>
      </c>
    </row>
    <row r="42" spans="7:7">
      <c r="G42" t="s">
        <v>1294</v>
      </c>
    </row>
    <row r="43" spans="7:7">
      <c r="G43" t="s">
        <v>1295</v>
      </c>
    </row>
    <row r="44" spans="7:7">
      <c r="G44" t="s">
        <v>1296</v>
      </c>
    </row>
    <row r="45" spans="7:7">
      <c r="G45" t="s">
        <v>1297</v>
      </c>
    </row>
    <row r="46" spans="7:7">
      <c r="G46" t="s">
        <v>1298</v>
      </c>
    </row>
    <row r="47" spans="7:7">
      <c r="G47" t="s">
        <v>1299</v>
      </c>
    </row>
    <row r="48" spans="7:7">
      <c r="G48" t="s">
        <v>1300</v>
      </c>
    </row>
    <row r="49" spans="7:7">
      <c r="G49" t="s">
        <v>1301</v>
      </c>
    </row>
    <row r="50" spans="7:7">
      <c r="G50" t="s">
        <v>1302</v>
      </c>
    </row>
    <row r="51" spans="7:7">
      <c r="G51" t="s">
        <v>1303</v>
      </c>
    </row>
    <row r="52" spans="7:7">
      <c r="G52" t="s">
        <v>1304</v>
      </c>
    </row>
    <row r="53" spans="7:7">
      <c r="G53" t="s">
        <v>1305</v>
      </c>
    </row>
    <row r="54" spans="7:7">
      <c r="G54" t="s">
        <v>1306</v>
      </c>
    </row>
    <row r="55" spans="7:7">
      <c r="G55" t="s">
        <v>1307</v>
      </c>
    </row>
    <row r="56" spans="7:7">
      <c r="G56" t="s">
        <v>1308</v>
      </c>
    </row>
    <row r="57" spans="7:7">
      <c r="G57" t="s">
        <v>1252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1335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2019-07-30T13:51:32Z</dcterms:modified>
</cp:coreProperties>
</file>